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aleslinkco-my.sharepoint.com/personal/tmcdermid_saleslinkco_com/Documents/Documents/Sales Force/Embedded Tasks/Q3 2025/TORO Pre-Season 2026/"/>
    </mc:Choice>
  </mc:AlternateContent>
  <xr:revisionPtr revIDLastSave="0" documentId="8_{904F8B1A-BB0D-42B8-A94D-F58F043BB89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pring Summer 2025" sheetId="2" r:id="rId1"/>
  </sheets>
  <definedNames>
    <definedName name="_xlnm.Print_Area" localSheetId="0">'Spring Summer 2025'!$A$1:$N$58</definedName>
    <definedName name="_xlnm.Print_Titles" localSheetId="0">'Spring Summer 2025'!$40:$40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2" l="1"/>
  <c r="L7" i="2"/>
  <c r="L6" i="2"/>
  <c r="J42" i="2"/>
  <c r="N42" i="2" s="1"/>
  <c r="J43" i="2"/>
  <c r="N43" i="2" s="1"/>
  <c r="J44" i="2"/>
  <c r="J45" i="2"/>
  <c r="J46" i="2"/>
  <c r="N46" i="2" s="1"/>
  <c r="J48" i="2"/>
  <c r="N48" i="2" s="1"/>
  <c r="J50" i="2"/>
  <c r="J52" i="2"/>
  <c r="J54" i="2"/>
  <c r="J55" i="2"/>
  <c r="J56" i="2"/>
  <c r="N56" i="2" s="1"/>
  <c r="J57" i="2"/>
  <c r="J58" i="2"/>
  <c r="N44" i="2"/>
  <c r="N45" i="2"/>
  <c r="N52" i="2"/>
  <c r="N54" i="2"/>
  <c r="N55" i="2"/>
  <c r="N57" i="2"/>
  <c r="H57" i="2"/>
  <c r="H55" i="2"/>
  <c r="H54" i="2"/>
  <c r="H56" i="2"/>
  <c r="H58" i="2"/>
  <c r="H52" i="2"/>
  <c r="H50" i="2"/>
  <c r="H48" i="2"/>
  <c r="H43" i="2"/>
  <c r="H44" i="2"/>
  <c r="H45" i="2"/>
  <c r="H46" i="2"/>
  <c r="H42" i="2"/>
  <c r="K58" i="2" l="1"/>
  <c r="N58" i="2" s="1"/>
  <c r="L58" i="2"/>
  <c r="J53" i="2"/>
  <c r="J51" i="2"/>
  <c r="K52" i="2"/>
  <c r="L52" i="2"/>
  <c r="K54" i="2"/>
  <c r="L54" i="2"/>
  <c r="K55" i="2"/>
  <c r="L55" i="2"/>
  <c r="K56" i="2"/>
  <c r="L56" i="2"/>
  <c r="K57" i="2"/>
  <c r="L57" i="2"/>
  <c r="J49" i="2"/>
  <c r="K50" i="2"/>
  <c r="N50" i="2" s="1"/>
  <c r="L50" i="2"/>
  <c r="L48" i="2"/>
  <c r="K48" i="2"/>
  <c r="C12" i="2" l="1"/>
  <c r="L5" i="2" s="1"/>
  <c r="L46" i="2"/>
  <c r="K46" i="2"/>
  <c r="L45" i="2"/>
  <c r="K45" i="2"/>
  <c r="L44" i="2"/>
  <c r="K44" i="2"/>
  <c r="L43" i="2"/>
  <c r="K43" i="2"/>
  <c r="J1" i="2" l="1"/>
  <c r="K42" i="2"/>
  <c r="J47" i="2" l="1"/>
  <c r="J41" i="2"/>
  <c r="L42" i="2" l="1"/>
</calcChain>
</file>

<file path=xl/sharedStrings.xml><?xml version="1.0" encoding="utf-8"?>
<sst xmlns="http://schemas.openxmlformats.org/spreadsheetml/2006/main" count="67" uniqueCount="61">
  <si>
    <t>Toro Ace Pre Season Dropship Order Form</t>
  </si>
  <si>
    <t>Department -   7X                                                                   Vendor# 80361/58449</t>
  </si>
  <si>
    <t>Vendor # 80361 / 58449</t>
  </si>
  <si>
    <t>ORDER WINDOW:</t>
  </si>
  <si>
    <t>MUST ORDER BY 12/1/25 TO SECURE BELOW PRICING</t>
  </si>
  <si>
    <t>CONTACT INFO:</t>
  </si>
  <si>
    <t>ORDER TOTAL:</t>
  </si>
  <si>
    <t>FREIGHT TERMS:</t>
  </si>
  <si>
    <t>Prepaid on $4,000; FOB on $250</t>
  </si>
  <si>
    <t>Jessica Petermann</t>
  </si>
  <si>
    <t>P.O. NUMBER:</t>
  </si>
  <si>
    <t>DATING:</t>
  </si>
  <si>
    <t>60 Days</t>
  </si>
  <si>
    <t>jpetermann@saleslinkco.com</t>
  </si>
  <si>
    <t>ORDER DATE:</t>
  </si>
  <si>
    <t>DELIVERY WINDOW:</t>
  </si>
  <si>
    <t>11/1/2025-4/1/2026</t>
  </si>
  <si>
    <t>630-588-2958</t>
  </si>
  <si>
    <t>SHIP DATE:</t>
  </si>
  <si>
    <r>
      <rPr>
        <b/>
        <i/>
        <sz val="12"/>
        <color rgb="FFFF0000"/>
        <rFont val="Arial Narrow"/>
        <family val="2"/>
      </rPr>
      <t>ORDERS MUST BE PLACED BY 12/1/2025 TO SECURE BELOW PRICING</t>
    </r>
    <r>
      <rPr>
        <b/>
        <i/>
        <sz val="12"/>
        <rFont val="Arial Narrow"/>
        <family val="2"/>
      </rPr>
      <t xml:space="preserve">
3% to 5% savings on dropship offer vs regular RSC cost*
Must order in pallet/MOQ quantities
</t>
    </r>
    <r>
      <rPr>
        <b/>
        <i/>
        <sz val="12"/>
        <color rgb="FFFF0000"/>
        <rFont val="Arial Narrow"/>
        <family val="2"/>
      </rPr>
      <t>*RSC savings does not include store freight charge</t>
    </r>
  </si>
  <si>
    <t>CREDIT AUTH:</t>
  </si>
  <si>
    <t>DROPSHIP SPECIALS &amp; CALLOUTS:</t>
  </si>
  <si>
    <t>SHIP TO:</t>
  </si>
  <si>
    <t>(Store Stamp)</t>
  </si>
  <si>
    <r>
      <t>ORDERS MUST BE PLACED BY 12/1/2025 TO SECURE BELOW PRICING</t>
    </r>
    <r>
      <rPr>
        <b/>
        <i/>
        <sz val="14"/>
        <rFont val="Arial"/>
        <family val="2"/>
      </rPr>
      <t xml:space="preserve">
3% to 5% savings on dropship offer vs regular RSC cost*
Must order in pallet/MOQ quantities
</t>
    </r>
    <r>
      <rPr>
        <b/>
        <i/>
        <sz val="14"/>
        <color rgb="FFFF0000"/>
        <rFont val="Arial"/>
        <family val="2"/>
      </rPr>
      <t xml:space="preserve">
*RSC savings does not include store freight charge
</t>
    </r>
  </si>
  <si>
    <t>Customer Name (Please Print)</t>
  </si>
  <si>
    <t>Customer E-mail Address</t>
  </si>
  <si>
    <t>Customer Phone Number</t>
  </si>
  <si>
    <t>Zero Turns Gas Riding Mowers</t>
  </si>
  <si>
    <t>Walk Powered Gas Mowers</t>
  </si>
  <si>
    <t>Timemaster Gas</t>
  </si>
  <si>
    <t>SKU #</t>
  </si>
  <si>
    <t>Model #</t>
  </si>
  <si>
    <t>Description</t>
  </si>
  <si>
    <t>MAPP</t>
  </si>
  <si>
    <t>Reg RSC Cost</t>
  </si>
  <si>
    <t>Special D/S Cost</t>
  </si>
  <si>
    <t>Savings VS RSC</t>
  </si>
  <si>
    <t>Margin %</t>
  </si>
  <si>
    <t>QTY</t>
  </si>
  <si>
    <t>Show Cost</t>
  </si>
  <si>
    <t>MOQ</t>
  </si>
  <si>
    <t>Order Value</t>
  </si>
  <si>
    <t>Recycler WPM's - GAS</t>
  </si>
  <si>
    <t>21" Recycler Push Mower - 140cc Briggs</t>
  </si>
  <si>
    <t>21" Recycler RWD Mower - 140cc Briggs</t>
  </si>
  <si>
    <t>22" Recycler FWD w/ SmartStow - 150cc Briggs (DISCOVERY - CORE)</t>
  </si>
  <si>
    <t>22" Recycler RWD w/ Personal Pace - Briggs 163cc</t>
  </si>
  <si>
    <t>22" Recycler RWD w/ Personal Pace &amp; SmartStow - Briggs 150cc  (DISCOVERY - CORE)</t>
  </si>
  <si>
    <t>Recycler MAX WPM - GAS</t>
  </si>
  <si>
    <t>22" Recycler Max RWD w/ Personal Pace &amp; SmartStow - Briggs 163cc (DISCOVERY - CORE)</t>
  </si>
  <si>
    <t>Super Recycler WPM's - GAS</t>
  </si>
  <si>
    <t>21" Super Recycler RWD w/ Personal Pace &amp; SmartStow - Briggs 163cc</t>
  </si>
  <si>
    <t>Timemaster WPM's - GAS</t>
  </si>
  <si>
    <t>30" TimeMaster RWD w/ Personal Pace - Briggs 223cc</t>
  </si>
  <si>
    <t>Zero Turn Riding Mower's - GAS</t>
  </si>
  <si>
    <t>42" TimeCutter Zero Turn Mower - 22HP Briggs</t>
  </si>
  <si>
    <t>42" TimeCutter Zero Turn Mower w/ MyRIDE - 22HP Kohler</t>
  </si>
  <si>
    <t>50" TimeCutter Max Zero Turn Mower w/ MyRIDE - 23HP Kawasaki</t>
  </si>
  <si>
    <t>54" TimeCutter Max Zero Turn Mower w/ MyRIDE - 23HP Kawasaki</t>
  </si>
  <si>
    <t>54" TimeCutter Max Zero Turn Mower - 23HP Kawasaki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</si>
</sst>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sz val="8"/>
      <name val="Arial Narrow"/>
      <family val="2"/>
    </font>
    <font>
      <sz val="10"/>
      <name val="Courier"/>
      <family val="3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color theme="1" tint="4.9989318521683403E-2"/>
      <name val="Arial"/>
      <family val="2"/>
    </font>
    <font>
      <b/>
      <sz val="20"/>
      <color theme="1"/>
      <name val="Calibri"/>
      <family val="2"/>
      <scheme val="minor"/>
    </font>
    <font>
      <b/>
      <sz val="11"/>
      <name val="Arial"/>
      <family val="2"/>
    </font>
    <font>
      <u/>
      <sz val="12"/>
      <color indexed="12"/>
      <name val="Arial"/>
      <family val="2"/>
    </font>
    <font>
      <b/>
      <sz val="16"/>
      <name val="Arial"/>
      <family val="2"/>
    </font>
    <font>
      <b/>
      <sz val="14"/>
      <name val="Arial Narrow"/>
      <family val="2"/>
    </font>
    <font>
      <b/>
      <u/>
      <sz val="16"/>
      <name val="Arial"/>
      <family val="2"/>
    </font>
    <font>
      <sz val="11"/>
      <name val="Arial Narrow"/>
      <family val="2"/>
    </font>
    <font>
      <b/>
      <u/>
      <sz val="14"/>
      <name val="Arial"/>
      <family val="2"/>
    </font>
    <font>
      <sz val="11"/>
      <color theme="1"/>
      <name val="Arial"/>
      <family val="2"/>
    </font>
    <font>
      <sz val="12"/>
      <name val="Calibri"/>
      <family val="2"/>
    </font>
    <font>
      <b/>
      <i/>
      <sz val="14"/>
      <color rgb="FFFF0000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sz val="20"/>
      <name val="Arial Narrow"/>
      <family val="2"/>
    </font>
    <font>
      <b/>
      <sz val="14"/>
      <color theme="0"/>
      <name val="Calibri"/>
      <family val="2"/>
      <scheme val="minor"/>
    </font>
    <font>
      <b/>
      <u/>
      <sz val="11"/>
      <color indexed="12"/>
      <name val="Arial"/>
      <family val="2"/>
    </font>
    <font>
      <b/>
      <i/>
      <sz val="14"/>
      <name val="Arial"/>
      <family val="2"/>
    </font>
    <font>
      <b/>
      <i/>
      <sz val="12"/>
      <name val="Arial Narrow"/>
      <family val="2"/>
    </font>
    <font>
      <b/>
      <i/>
      <sz val="12"/>
      <color rgb="FFFF0000"/>
      <name val="Arial Narrow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DashDot">
        <color indexed="64"/>
      </right>
      <top style="medium">
        <color indexed="64"/>
      </top>
      <bottom style="medium">
        <color indexed="64"/>
      </bottom>
      <diagonal/>
    </border>
    <border>
      <left/>
      <right style="mediumDashDot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/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/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Dashed">
        <color indexed="64"/>
      </right>
      <top style="medium">
        <color indexed="64"/>
      </top>
      <bottom style="thin">
        <color indexed="64"/>
      </bottom>
      <diagonal/>
    </border>
    <border>
      <left/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/>
      <right style="mediumDashed">
        <color indexed="64"/>
      </right>
      <top/>
      <bottom/>
      <diagonal/>
    </border>
    <border>
      <left/>
      <right style="mediumDashed">
        <color indexed="64"/>
      </right>
      <top style="medium">
        <color indexed="64"/>
      </top>
      <bottom/>
      <diagonal/>
    </border>
    <border>
      <left style="mediumDash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Dashed">
        <color indexed="64"/>
      </left>
      <right/>
      <top style="thin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Dashed">
        <color indexed="64"/>
      </left>
      <right/>
      <top style="medium">
        <color indexed="64"/>
      </top>
      <bottom/>
      <diagonal/>
    </border>
    <border>
      <left/>
      <right style="mediumDashed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14" fillId="0" borderId="0"/>
    <xf numFmtId="44" fontId="2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28" fillId="0" borderId="0"/>
    <xf numFmtId="9" fontId="31" fillId="0" borderId="0" applyFont="0" applyFill="0" applyBorder="0" applyAlignment="0" applyProtection="0"/>
  </cellStyleXfs>
  <cellXfs count="214">
    <xf numFmtId="0" fontId="0" fillId="0" borderId="0" xfId="0"/>
    <xf numFmtId="44" fontId="0" fillId="0" borderId="0" xfId="2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5" fillId="0" borderId="0" xfId="0" applyFont="1"/>
    <xf numFmtId="0" fontId="5" fillId="0" borderId="0" xfId="0" applyFont="1"/>
    <xf numFmtId="0" fontId="7" fillId="0" borderId="0" xfId="0" applyFont="1"/>
    <xf numFmtId="0" fontId="12" fillId="0" borderId="0" xfId="0" applyFont="1" applyAlignment="1">
      <alignment horizontal="left" wrapText="1"/>
    </xf>
    <xf numFmtId="4" fontId="8" fillId="0" borderId="0" xfId="2" applyNumberFormat="1" applyFont="1" applyAlignment="1">
      <alignment horizontal="center"/>
    </xf>
    <xf numFmtId="44" fontId="8" fillId="0" borderId="0" xfId="2" applyFont="1" applyAlignment="1">
      <alignment horizontal="center"/>
    </xf>
    <xf numFmtId="0" fontId="15" fillId="0" borderId="8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164" fontId="15" fillId="0" borderId="24" xfId="0" applyNumberFormat="1" applyFont="1" applyBorder="1" applyAlignment="1">
      <alignment horizontal="center" vertical="center"/>
    </xf>
    <xf numFmtId="0" fontId="25" fillId="3" borderId="20" xfId="0" applyFont="1" applyFill="1" applyBorder="1"/>
    <xf numFmtId="0" fontId="3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center" vertical="center"/>
    </xf>
    <xf numFmtId="0" fontId="5" fillId="0" borderId="7" xfId="0" applyFont="1" applyBorder="1"/>
    <xf numFmtId="0" fontId="5" fillId="0" borderId="21" xfId="0" applyFont="1" applyBorder="1"/>
    <xf numFmtId="0" fontId="5" fillId="0" borderId="4" xfId="0" applyFont="1" applyBorder="1"/>
    <xf numFmtId="164" fontId="27" fillId="0" borderId="0" xfId="2" applyNumberFormat="1" applyFont="1" applyBorder="1" applyAlignment="1">
      <alignment horizontal="center" vertical="center"/>
    </xf>
    <xf numFmtId="0" fontId="17" fillId="0" borderId="0" xfId="0" applyFont="1"/>
    <xf numFmtId="0" fontId="16" fillId="4" borderId="25" xfId="0" applyFont="1" applyFill="1" applyBorder="1" applyAlignment="1">
      <alignment horizontal="center"/>
    </xf>
    <xf numFmtId="0" fontId="16" fillId="4" borderId="14" xfId="0" applyFont="1" applyFill="1" applyBorder="1" applyAlignment="1">
      <alignment horizontal="center"/>
    </xf>
    <xf numFmtId="0" fontId="16" fillId="4" borderId="14" xfId="0" applyFont="1" applyFill="1" applyBorder="1" applyAlignment="1">
      <alignment horizontal="left"/>
    </xf>
    <xf numFmtId="0" fontId="16" fillId="4" borderId="14" xfId="0" applyFont="1" applyFill="1" applyBorder="1" applyAlignment="1">
      <alignment horizontal="center" wrapText="1"/>
    </xf>
    <xf numFmtId="0" fontId="16" fillId="4" borderId="23" xfId="0" applyFont="1" applyFill="1" applyBorder="1" applyAlignment="1">
      <alignment horizontal="center"/>
    </xf>
    <xf numFmtId="0" fontId="16" fillId="4" borderId="15" xfId="0" applyFont="1" applyFill="1" applyBorder="1" applyAlignment="1">
      <alignment horizontal="center" wrapText="1"/>
    </xf>
    <xf numFmtId="164" fontId="16" fillId="4" borderId="3" xfId="0" applyNumberFormat="1" applyFont="1" applyFill="1" applyBorder="1" applyAlignment="1">
      <alignment horizontal="center" wrapText="1"/>
    </xf>
    <xf numFmtId="0" fontId="16" fillId="4" borderId="34" xfId="0" applyFont="1" applyFill="1" applyBorder="1" applyAlignment="1">
      <alignment horizontal="center" wrapText="1"/>
    </xf>
    <xf numFmtId="0" fontId="6" fillId="0" borderId="2" xfId="0" applyFont="1" applyBorder="1"/>
    <xf numFmtId="0" fontId="6" fillId="0" borderId="3" xfId="0" applyFont="1" applyBorder="1"/>
    <xf numFmtId="1" fontId="15" fillId="0" borderId="24" xfId="0" applyNumberFormat="1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 wrapText="1"/>
    </xf>
    <xf numFmtId="164" fontId="16" fillId="0" borderId="35" xfId="0" applyNumberFormat="1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/>
    </xf>
    <xf numFmtId="164" fontId="22" fillId="0" borderId="0" xfId="3" applyNumberFormat="1" applyFont="1" applyBorder="1" applyAlignment="1" applyProtection="1">
      <alignment horizontal="center" vertical="center"/>
    </xf>
    <xf numFmtId="0" fontId="5" fillId="0" borderId="21" xfId="0" applyFont="1" applyBorder="1" applyAlignment="1">
      <alignment horizontal="center"/>
    </xf>
    <xf numFmtId="0" fontId="12" fillId="0" borderId="42" xfId="0" applyFont="1" applyBorder="1" applyAlignment="1">
      <alignment horizontal="center" vertical="center"/>
    </xf>
    <xf numFmtId="0" fontId="0" fillId="0" borderId="42" xfId="0" applyBorder="1" applyAlignment="1">
      <alignment vertical="center"/>
    </xf>
    <xf numFmtId="0" fontId="0" fillId="0" borderId="42" xfId="0" applyBorder="1"/>
    <xf numFmtId="164" fontId="3" fillId="3" borderId="39" xfId="0" applyNumberFormat="1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1" fontId="15" fillId="0" borderId="16" xfId="0" applyNumberFormat="1" applyFont="1" applyBorder="1" applyAlignment="1">
      <alignment horizontal="center" vertical="center"/>
    </xf>
    <xf numFmtId="0" fontId="16" fillId="5" borderId="26" xfId="0" applyFont="1" applyFill="1" applyBorder="1" applyAlignment="1">
      <alignment horizontal="center"/>
    </xf>
    <xf numFmtId="1" fontId="16" fillId="5" borderId="37" xfId="0" applyNumberFormat="1" applyFont="1" applyFill="1" applyBorder="1" applyAlignment="1">
      <alignment horizontal="center" vertical="center"/>
    </xf>
    <xf numFmtId="164" fontId="7" fillId="5" borderId="20" xfId="0" applyNumberFormat="1" applyFont="1" applyFill="1" applyBorder="1" applyAlignment="1">
      <alignment horizontal="left"/>
    </xf>
    <xf numFmtId="0" fontId="30" fillId="0" borderId="0" xfId="0" applyFont="1"/>
    <xf numFmtId="9" fontId="29" fillId="0" borderId="46" xfId="7" applyFont="1" applyBorder="1" applyAlignment="1">
      <alignment horizontal="center"/>
    </xf>
    <xf numFmtId="1" fontId="15" fillId="5" borderId="38" xfId="0" applyNumberFormat="1" applyFont="1" applyFill="1" applyBorder="1" applyAlignment="1">
      <alignment horizontal="center"/>
    </xf>
    <xf numFmtId="1" fontId="15" fillId="0" borderId="30" xfId="0" applyNumberFormat="1" applyFont="1" applyBorder="1" applyAlignment="1">
      <alignment horizontal="center" vertical="center"/>
    </xf>
    <xf numFmtId="1" fontId="15" fillId="5" borderId="45" xfId="0" applyNumberFormat="1" applyFont="1" applyFill="1" applyBorder="1" applyAlignment="1">
      <alignment horizontal="center"/>
    </xf>
    <xf numFmtId="44" fontId="27" fillId="0" borderId="10" xfId="2" applyFont="1" applyBorder="1" applyAlignment="1">
      <alignment horizontal="center" vertical="center"/>
    </xf>
    <xf numFmtId="44" fontId="27" fillId="0" borderId="0" xfId="2" applyFont="1" applyBorder="1" applyAlignment="1">
      <alignment horizontal="center" vertical="center"/>
    </xf>
    <xf numFmtId="44" fontId="3" fillId="3" borderId="2" xfId="2" applyFont="1" applyFill="1" applyBorder="1" applyAlignment="1">
      <alignment horizontal="center" vertical="center"/>
    </xf>
    <xf numFmtId="44" fontId="16" fillId="4" borderId="14" xfId="2" applyFont="1" applyFill="1" applyBorder="1" applyAlignment="1">
      <alignment horizontal="center" wrapText="1"/>
    </xf>
    <xf numFmtId="44" fontId="16" fillId="4" borderId="34" xfId="2" applyFont="1" applyFill="1" applyBorder="1" applyAlignment="1">
      <alignment horizontal="center" wrapText="1"/>
    </xf>
    <xf numFmtId="44" fontId="29" fillId="0" borderId="8" xfId="2" applyFont="1" applyBorder="1"/>
    <xf numFmtId="44" fontId="16" fillId="4" borderId="14" xfId="2" applyFont="1" applyFill="1" applyBorder="1" applyAlignment="1">
      <alignment horizontal="center"/>
    </xf>
    <xf numFmtId="44" fontId="15" fillId="0" borderId="24" xfId="2" applyFont="1" applyBorder="1" applyAlignment="1">
      <alignment horizontal="center"/>
    </xf>
    <xf numFmtId="44" fontId="5" fillId="0" borderId="0" xfId="2" applyFont="1" applyBorder="1" applyAlignment="1">
      <alignment horizontal="center"/>
    </xf>
    <xf numFmtId="44" fontId="5" fillId="0" borderId="0" xfId="2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2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center" vertical="center"/>
    </xf>
    <xf numFmtId="44" fontId="3" fillId="0" borderId="0" xfId="2" applyFont="1" applyBorder="1" applyAlignment="1">
      <alignment horizontal="left"/>
    </xf>
    <xf numFmtId="44" fontId="5" fillId="0" borderId="0" xfId="2" applyFont="1" applyFill="1" applyBorder="1" applyAlignment="1">
      <alignment horizontal="center"/>
    </xf>
    <xf numFmtId="0" fontId="26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44" fontId="5" fillId="0" borderId="21" xfId="2" applyFont="1" applyFill="1" applyBorder="1" applyAlignment="1">
      <alignment horizontal="center"/>
    </xf>
    <xf numFmtId="0" fontId="26" fillId="0" borderId="21" xfId="0" applyFont="1" applyBorder="1" applyAlignment="1">
      <alignment vertical="center"/>
    </xf>
    <xf numFmtId="0" fontId="13" fillId="0" borderId="21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2" fillId="0" borderId="0" xfId="0" applyFont="1" applyAlignment="1">
      <alignment horizontal="center"/>
    </xf>
    <xf numFmtId="0" fontId="32" fillId="0" borderId="6" xfId="0" applyFont="1" applyBorder="1"/>
    <xf numFmtId="0" fontId="32" fillId="0" borderId="1" xfId="0" applyFont="1" applyBorder="1"/>
    <xf numFmtId="44" fontId="32" fillId="0" borderId="1" xfId="2" applyFont="1" applyFill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33" fillId="0" borderId="1" xfId="0" applyFont="1" applyBorder="1" applyAlignment="1">
      <alignment vertical="center"/>
    </xf>
    <xf numFmtId="0" fontId="33" fillId="0" borderId="1" xfId="0" applyFont="1" applyBorder="1" applyAlignment="1">
      <alignment horizontal="center" vertical="center"/>
    </xf>
    <xf numFmtId="0" fontId="32" fillId="0" borderId="31" xfId="0" applyFont="1" applyBorder="1" applyAlignment="1">
      <alignment horizontal="center"/>
    </xf>
    <xf numFmtId="0" fontId="32" fillId="0" borderId="0" xfId="0" applyFont="1"/>
    <xf numFmtId="0" fontId="32" fillId="0" borderId="1" xfId="0" applyFont="1" applyBorder="1" applyAlignment="1">
      <alignment horizontal="right"/>
    </xf>
    <xf numFmtId="0" fontId="32" fillId="0" borderId="4" xfId="0" applyFont="1" applyBorder="1" applyAlignment="1">
      <alignment horizontal="center"/>
    </xf>
    <xf numFmtId="0" fontId="32" fillId="0" borderId="5" xfId="0" applyFont="1" applyBorder="1" applyAlignment="1">
      <alignment horizontal="center"/>
    </xf>
    <xf numFmtId="0" fontId="7" fillId="0" borderId="20" xfId="0" applyFont="1" applyBorder="1" applyAlignment="1">
      <alignment horizontal="left"/>
    </xf>
    <xf numFmtId="14" fontId="7" fillId="0" borderId="20" xfId="0" applyNumberFormat="1" applyFont="1" applyBorder="1" applyAlignment="1">
      <alignment horizontal="left"/>
    </xf>
    <xf numFmtId="14" fontId="7" fillId="0" borderId="6" xfId="0" applyNumberFormat="1" applyFont="1" applyBorder="1" applyAlignment="1">
      <alignment horizontal="left"/>
    </xf>
    <xf numFmtId="44" fontId="5" fillId="3" borderId="1" xfId="2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0" fontId="27" fillId="0" borderId="0" xfId="7" applyNumberFormat="1" applyFont="1" applyBorder="1" applyAlignment="1">
      <alignment horizontal="center" vertical="center"/>
    </xf>
    <xf numFmtId="10" fontId="5" fillId="0" borderId="0" xfId="7" applyNumberFormat="1" applyFont="1" applyBorder="1" applyAlignment="1">
      <alignment horizontal="center"/>
    </xf>
    <xf numFmtId="10" fontId="22" fillId="0" borderId="0" xfId="7" applyNumberFormat="1" applyFont="1" applyBorder="1" applyAlignment="1" applyProtection="1">
      <alignment horizontal="center" vertical="center"/>
    </xf>
    <xf numFmtId="10" fontId="5" fillId="0" borderId="0" xfId="7" applyNumberFormat="1" applyFont="1" applyBorder="1" applyAlignment="1">
      <alignment horizontal="center" vertical="center"/>
    </xf>
    <xf numFmtId="10" fontId="3" fillId="3" borderId="2" xfId="7" applyNumberFormat="1" applyFont="1" applyFill="1" applyBorder="1" applyAlignment="1">
      <alignment horizontal="center" vertical="center"/>
    </xf>
    <xf numFmtId="10" fontId="5" fillId="0" borderId="21" xfId="7" applyNumberFormat="1" applyFont="1" applyFill="1" applyBorder="1" applyAlignment="1">
      <alignment horizontal="center"/>
    </xf>
    <xf numFmtId="10" fontId="5" fillId="0" borderId="0" xfId="7" applyNumberFormat="1" applyFont="1" applyFill="1" applyBorder="1" applyAlignment="1">
      <alignment horizontal="center"/>
    </xf>
    <xf numFmtId="10" fontId="32" fillId="0" borderId="1" xfId="7" applyNumberFormat="1" applyFont="1" applyFill="1" applyBorder="1" applyAlignment="1">
      <alignment horizontal="center"/>
    </xf>
    <xf numFmtId="10" fontId="16" fillId="4" borderId="34" xfId="7" applyNumberFormat="1" applyFont="1" applyFill="1" applyBorder="1" applyAlignment="1">
      <alignment horizontal="center" wrapText="1"/>
    </xf>
    <xf numFmtId="10" fontId="8" fillId="0" borderId="0" xfId="7" applyNumberFormat="1" applyFont="1" applyAlignment="1">
      <alignment horizontal="center"/>
    </xf>
    <xf numFmtId="1" fontId="16" fillId="0" borderId="36" xfId="0" applyNumberFormat="1" applyFont="1" applyBorder="1" applyAlignment="1">
      <alignment horizontal="center" vertical="center"/>
    </xf>
    <xf numFmtId="1" fontId="15" fillId="0" borderId="8" xfId="0" applyNumberFormat="1" applyFont="1" applyBorder="1" applyAlignment="1">
      <alignment horizontal="center" vertical="center"/>
    </xf>
    <xf numFmtId="1" fontId="15" fillId="0" borderId="29" xfId="0" applyNumberFormat="1" applyFont="1" applyBorder="1" applyAlignment="1">
      <alignment horizontal="center" vertical="center"/>
    </xf>
    <xf numFmtId="0" fontId="15" fillId="0" borderId="29" xfId="0" applyFont="1" applyBorder="1" applyAlignment="1">
      <alignment horizontal="center"/>
    </xf>
    <xf numFmtId="0" fontId="15" fillId="0" borderId="8" xfId="6" applyFont="1" applyBorder="1" applyAlignment="1">
      <alignment horizontal="center"/>
    </xf>
    <xf numFmtId="0" fontId="15" fillId="0" borderId="8" xfId="0" applyFont="1" applyBorder="1"/>
    <xf numFmtId="0" fontId="15" fillId="0" borderId="28" xfId="0" applyFont="1" applyBorder="1" applyAlignment="1">
      <alignment horizontal="center"/>
    </xf>
    <xf numFmtId="0" fontId="15" fillId="0" borderId="24" xfId="6" applyFont="1" applyBorder="1" applyAlignment="1">
      <alignment horizontal="center"/>
    </xf>
    <xf numFmtId="0" fontId="15" fillId="0" borderId="24" xfId="6" applyFont="1" applyBorder="1"/>
    <xf numFmtId="0" fontId="15" fillId="0" borderId="8" xfId="0" applyFont="1" applyBorder="1" applyAlignment="1">
      <alignment wrapText="1"/>
    </xf>
    <xf numFmtId="0" fontId="15" fillId="0" borderId="8" xfId="6" applyFont="1" applyBorder="1" applyAlignment="1">
      <alignment wrapText="1"/>
    </xf>
    <xf numFmtId="49" fontId="15" fillId="0" borderId="8" xfId="6" applyNumberFormat="1" applyFont="1" applyBorder="1" applyAlignment="1">
      <alignment horizontal="center"/>
    </xf>
    <xf numFmtId="1" fontId="39" fillId="0" borderId="30" xfId="0" applyNumberFormat="1" applyFont="1" applyBorder="1" applyAlignment="1">
      <alignment horizontal="center" vertical="center"/>
    </xf>
    <xf numFmtId="1" fontId="39" fillId="0" borderId="16" xfId="0" applyNumberFormat="1" applyFont="1" applyBorder="1" applyAlignment="1">
      <alignment horizontal="center" vertical="center"/>
    </xf>
    <xf numFmtId="0" fontId="39" fillId="0" borderId="8" xfId="0" applyFont="1" applyBorder="1" applyAlignment="1">
      <alignment horizontal="left" vertical="center" wrapText="1"/>
    </xf>
    <xf numFmtId="14" fontId="3" fillId="2" borderId="20" xfId="0" applyNumberFormat="1" applyFont="1" applyFill="1" applyBorder="1" applyAlignment="1">
      <alignment horizontal="left"/>
    </xf>
    <xf numFmtId="4" fontId="5" fillId="0" borderId="0" xfId="2" applyNumberFormat="1" applyFont="1" applyBorder="1" applyAlignment="1">
      <alignment horizontal="center"/>
    </xf>
    <xf numFmtId="44" fontId="5" fillId="0" borderId="1" xfId="2" applyFont="1" applyBorder="1" applyAlignment="1">
      <alignment horizontal="center"/>
    </xf>
    <xf numFmtId="0" fontId="32" fillId="0" borderId="0" xfId="0" applyFont="1" applyAlignment="1">
      <alignment horizontal="center"/>
    </xf>
    <xf numFmtId="1" fontId="34" fillId="6" borderId="50" xfId="0" applyNumberFormat="1" applyFont="1" applyFill="1" applyBorder="1" applyAlignment="1">
      <alignment horizontal="center"/>
    </xf>
    <xf numFmtId="1" fontId="34" fillId="6" borderId="10" xfId="0" applyNumberFormat="1" applyFont="1" applyFill="1" applyBorder="1" applyAlignment="1">
      <alignment horizontal="center"/>
    </xf>
    <xf numFmtId="1" fontId="34" fillId="6" borderId="51" xfId="0" applyNumberFormat="1" applyFont="1" applyFill="1" applyBorder="1" applyAlignment="1">
      <alignment horizontal="center"/>
    </xf>
    <xf numFmtId="1" fontId="34" fillId="6" borderId="20" xfId="0" applyNumberFormat="1" applyFont="1" applyFill="1" applyBorder="1" applyAlignment="1">
      <alignment horizontal="center"/>
    </xf>
    <xf numFmtId="1" fontId="34" fillId="6" borderId="2" xfId="0" applyNumberFormat="1" applyFont="1" applyFill="1" applyBorder="1" applyAlignment="1">
      <alignment horizontal="center"/>
    </xf>
    <xf numFmtId="1" fontId="34" fillId="6" borderId="3" xfId="0" applyNumberFormat="1" applyFont="1" applyFill="1" applyBorder="1" applyAlignment="1">
      <alignment horizontal="center"/>
    </xf>
    <xf numFmtId="44" fontId="21" fillId="0" borderId="0" xfId="2" applyFont="1" applyBorder="1" applyAlignment="1">
      <alignment horizontal="center"/>
    </xf>
    <xf numFmtId="44" fontId="35" fillId="0" borderId="0" xfId="3" applyNumberFormat="1" applyFont="1" applyBorder="1" applyAlignment="1" applyProtection="1">
      <alignment horizontal="center"/>
    </xf>
    <xf numFmtId="0" fontId="24" fillId="0" borderId="20" xfId="3" applyFont="1" applyBorder="1" applyAlignment="1" applyProtection="1">
      <alignment horizontal="left"/>
    </xf>
    <xf numFmtId="0" fontId="24" fillId="0" borderId="3" xfId="0" applyFont="1" applyBorder="1" applyAlignment="1">
      <alignment horizontal="left"/>
    </xf>
    <xf numFmtId="0" fontId="24" fillId="0" borderId="20" xfId="0" applyFont="1" applyBorder="1" applyAlignment="1">
      <alignment horizontal="left"/>
    </xf>
    <xf numFmtId="164" fontId="7" fillId="2" borderId="25" xfId="0" applyNumberFormat="1" applyFont="1" applyFill="1" applyBorder="1" applyAlignment="1">
      <alignment horizontal="left"/>
    </xf>
    <xf numFmtId="164" fontId="7" fillId="2" borderId="14" xfId="0" applyNumberFormat="1" applyFont="1" applyFill="1" applyBorder="1" applyAlignment="1">
      <alignment horizontal="left"/>
    </xf>
    <xf numFmtId="164" fontId="7" fillId="2" borderId="15" xfId="0" applyNumberFormat="1" applyFont="1" applyFill="1" applyBorder="1" applyAlignment="1">
      <alignment horizontal="left"/>
    </xf>
    <xf numFmtId="0" fontId="7" fillId="2" borderId="25" xfId="0" applyFont="1" applyFill="1" applyBorder="1" applyAlignment="1">
      <alignment horizontal="left"/>
    </xf>
    <xf numFmtId="0" fontId="7" fillId="2" borderId="14" xfId="0" applyFont="1" applyFill="1" applyBorder="1" applyAlignment="1">
      <alignment horizontal="left"/>
    </xf>
    <xf numFmtId="0" fontId="7" fillId="2" borderId="15" xfId="0" applyFont="1" applyFill="1" applyBorder="1" applyAlignment="1">
      <alignment horizontal="left"/>
    </xf>
    <xf numFmtId="14" fontId="7" fillId="2" borderId="25" xfId="0" applyNumberFormat="1" applyFont="1" applyFill="1" applyBorder="1" applyAlignment="1">
      <alignment horizontal="left"/>
    </xf>
    <xf numFmtId="14" fontId="7" fillId="2" borderId="14" xfId="0" applyNumberFormat="1" applyFont="1" applyFill="1" applyBorder="1" applyAlignment="1">
      <alignment horizontal="left"/>
    </xf>
    <xf numFmtId="14" fontId="7" fillId="2" borderId="15" xfId="0" applyNumberFormat="1" applyFont="1" applyFill="1" applyBorder="1" applyAlignment="1">
      <alignment horizontal="left"/>
    </xf>
    <xf numFmtId="14" fontId="7" fillId="2" borderId="20" xfId="0" applyNumberFormat="1" applyFont="1" applyFill="1" applyBorder="1" applyAlignment="1">
      <alignment horizontal="left"/>
    </xf>
    <xf numFmtId="14" fontId="7" fillId="2" borderId="2" xfId="0" applyNumberFormat="1" applyFont="1" applyFill="1" applyBorder="1" applyAlignment="1">
      <alignment horizontal="left"/>
    </xf>
    <xf numFmtId="14" fontId="7" fillId="2" borderId="3" xfId="0" applyNumberFormat="1" applyFont="1" applyFill="1" applyBorder="1" applyAlignment="1">
      <alignment horizontal="left"/>
    </xf>
    <xf numFmtId="0" fontId="24" fillId="0" borderId="2" xfId="0" applyFont="1" applyBorder="1" applyAlignment="1">
      <alignment horizontal="left"/>
    </xf>
    <xf numFmtId="0" fontId="24" fillId="0" borderId="44" xfId="0" applyFont="1" applyBorder="1" applyAlignment="1">
      <alignment horizontal="left"/>
    </xf>
    <xf numFmtId="0" fontId="37" fillId="3" borderId="52" xfId="0" applyFont="1" applyFill="1" applyBorder="1" applyAlignment="1">
      <alignment horizontal="center" vertical="center" wrapText="1"/>
    </xf>
    <xf numFmtId="0" fontId="37" fillId="3" borderId="21" xfId="0" applyFont="1" applyFill="1" applyBorder="1" applyAlignment="1">
      <alignment horizontal="center" vertical="center"/>
    </xf>
    <xf numFmtId="0" fontId="37" fillId="3" borderId="19" xfId="0" applyFont="1" applyFill="1" applyBorder="1" applyAlignment="1">
      <alignment horizontal="center" vertical="center"/>
    </xf>
    <xf numFmtId="0" fontId="37" fillId="3" borderId="48" xfId="0" applyFont="1" applyFill="1" applyBorder="1" applyAlignment="1">
      <alignment horizontal="center" vertical="center"/>
    </xf>
    <xf numFmtId="0" fontId="37" fillId="3" borderId="0" xfId="0" applyFont="1" applyFill="1" applyAlignment="1">
      <alignment horizontal="center" vertical="center"/>
    </xf>
    <xf numFmtId="0" fontId="37" fillId="3" borderId="5" xfId="0" applyFont="1" applyFill="1" applyBorder="1" applyAlignment="1">
      <alignment horizontal="center" vertical="center"/>
    </xf>
    <xf numFmtId="0" fontId="37" fillId="3" borderId="49" xfId="0" applyFont="1" applyFill="1" applyBorder="1" applyAlignment="1">
      <alignment horizontal="center" vertical="center"/>
    </xf>
    <xf numFmtId="0" fontId="37" fillId="3" borderId="1" xfId="0" applyFont="1" applyFill="1" applyBorder="1" applyAlignment="1">
      <alignment horizontal="center" vertical="center"/>
    </xf>
    <xf numFmtId="0" fontId="37" fillId="3" borderId="31" xfId="0" applyFont="1" applyFill="1" applyBorder="1" applyAlignment="1">
      <alignment horizontal="center" vertical="center"/>
    </xf>
    <xf numFmtId="1" fontId="34" fillId="6" borderId="4" xfId="0" applyNumberFormat="1" applyFont="1" applyFill="1" applyBorder="1" applyAlignment="1">
      <alignment horizontal="center"/>
    </xf>
    <xf numFmtId="1" fontId="34" fillId="6" borderId="0" xfId="0" applyNumberFormat="1" applyFont="1" applyFill="1" applyAlignment="1">
      <alignment horizontal="center"/>
    </xf>
    <xf numFmtId="1" fontId="34" fillId="6" borderId="5" xfId="0" applyNumberFormat="1" applyFont="1" applyFill="1" applyBorder="1" applyAlignment="1">
      <alignment horizontal="center"/>
    </xf>
    <xf numFmtId="0" fontId="20" fillId="0" borderId="20" xfId="0" applyFont="1" applyBorder="1" applyAlignment="1">
      <alignment horizontal="center" wrapText="1"/>
    </xf>
    <xf numFmtId="0" fontId="20" fillId="0" borderId="2" xfId="0" applyFont="1" applyBorder="1" applyAlignment="1">
      <alignment horizontal="center" wrapText="1"/>
    </xf>
    <xf numFmtId="0" fontId="20" fillId="0" borderId="27" xfId="0" applyFont="1" applyBorder="1" applyAlignment="1">
      <alignment horizontal="center" wrapText="1"/>
    </xf>
    <xf numFmtId="0" fontId="23" fillId="2" borderId="2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left"/>
    </xf>
    <xf numFmtId="0" fontId="6" fillId="3" borderId="9" xfId="0" applyFont="1" applyFill="1" applyBorder="1" applyAlignment="1">
      <alignment horizontal="left"/>
    </xf>
    <xf numFmtId="0" fontId="18" fillId="2" borderId="20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39" xfId="0" applyFont="1" applyFill="1" applyBorder="1" applyAlignment="1">
      <alignment horizontal="center" vertical="center"/>
    </xf>
    <xf numFmtId="0" fontId="24" fillId="0" borderId="6" xfId="0" applyFont="1" applyBorder="1" applyAlignment="1">
      <alignment horizontal="left"/>
    </xf>
    <xf numFmtId="0" fontId="24" fillId="0" borderId="31" xfId="0" applyFont="1" applyBorder="1" applyAlignment="1">
      <alignment horizontal="left"/>
    </xf>
    <xf numFmtId="0" fontId="19" fillId="0" borderId="22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40" xfId="0" applyFont="1" applyBorder="1" applyAlignment="1">
      <alignment horizontal="center"/>
    </xf>
    <xf numFmtId="17" fontId="21" fillId="0" borderId="2" xfId="0" applyNumberFormat="1" applyFont="1" applyBorder="1" applyAlignment="1">
      <alignment horizontal="center" wrapText="1"/>
    </xf>
    <xf numFmtId="17" fontId="21" fillId="0" borderId="2" xfId="0" quotePrefix="1" applyNumberFormat="1" applyFont="1" applyBorder="1" applyAlignment="1">
      <alignment horizontal="center" wrapText="1"/>
    </xf>
    <xf numFmtId="17" fontId="21" fillId="0" borderId="3" xfId="0" quotePrefix="1" applyNumberFormat="1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2" fillId="0" borderId="9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24" fillId="0" borderId="22" xfId="0" applyFont="1" applyBorder="1" applyAlignment="1">
      <alignment horizontal="left"/>
    </xf>
    <xf numFmtId="0" fontId="24" fillId="0" borderId="18" xfId="0" applyFont="1" applyBorder="1" applyAlignment="1">
      <alignment horizontal="left"/>
    </xf>
    <xf numFmtId="0" fontId="24" fillId="0" borderId="32" xfId="0" applyFont="1" applyBorder="1" applyAlignment="1">
      <alignment horizontal="left"/>
    </xf>
    <xf numFmtId="0" fontId="24" fillId="0" borderId="33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2" fillId="0" borderId="2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6" fillId="0" borderId="47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48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49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top" wrapText="1"/>
    </xf>
    <xf numFmtId="0" fontId="30" fillId="0" borderId="21" xfId="0" applyFont="1" applyBorder="1" applyAlignment="1">
      <alignment horizontal="center" vertical="top"/>
    </xf>
    <xf numFmtId="0" fontId="30" fillId="0" borderId="43" xfId="0" applyFont="1" applyBorder="1" applyAlignment="1">
      <alignment horizontal="center" vertical="top"/>
    </xf>
    <xf numFmtId="0" fontId="30" fillId="0" borderId="4" xfId="0" applyFont="1" applyBorder="1" applyAlignment="1">
      <alignment horizontal="center" vertical="top"/>
    </xf>
    <xf numFmtId="0" fontId="30" fillId="0" borderId="0" xfId="0" applyFont="1" applyAlignment="1">
      <alignment horizontal="center" vertical="top"/>
    </xf>
    <xf numFmtId="0" fontId="30" fillId="0" borderId="42" xfId="0" applyFont="1" applyBorder="1" applyAlignment="1">
      <alignment horizontal="center" vertical="top"/>
    </xf>
    <xf numFmtId="0" fontId="30" fillId="0" borderId="6" xfId="0" applyFont="1" applyBorder="1" applyAlignment="1">
      <alignment horizontal="center" vertical="top"/>
    </xf>
    <xf numFmtId="0" fontId="30" fillId="0" borderId="1" xfId="0" applyFont="1" applyBorder="1" applyAlignment="1">
      <alignment horizontal="center" vertical="top"/>
    </xf>
    <xf numFmtId="0" fontId="30" fillId="0" borderId="53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8">
    <cellStyle name="0,0_x000d__x000a_NA_x000d__x000a_" xfId="1" xr:uid="{00000000-0005-0000-0000-000000000000}"/>
    <cellStyle name="Currency" xfId="2" builtinId="4"/>
    <cellStyle name="Hyperlink" xfId="3" builtinId="8"/>
    <cellStyle name="Normal" xfId="0" builtinId="0"/>
    <cellStyle name="Normal 4" xfId="5" xr:uid="{B75AFEEC-2982-4A0D-8D4E-4B5812B16930}"/>
    <cellStyle name="Normal 5" xfId="4" xr:uid="{4F826553-C23C-4D53-92DD-F6D2DC52B38E}"/>
    <cellStyle name="Normal 8" xfId="6" xr:uid="{13BCD471-0F2C-494C-B598-12719A3B28FA}"/>
    <cellStyle name="Percent" xfId="7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289560</xdr:colOff>
      <xdr:row>0</xdr:row>
      <xdr:rowOff>0</xdr:rowOff>
    </xdr:from>
    <xdr:to>
      <xdr:col>2</xdr:col>
      <xdr:colOff>1402080</xdr:colOff>
      <xdr:row>0</xdr:row>
      <xdr:rowOff>0</xdr:rowOff>
    </xdr:to>
    <xdr:pic>
      <xdr:nvPicPr>
        <xdr:cNvPr id="3800" name="Picture 5" descr="Applica Logo">
          <a:extLst>
            <a:ext uri="{FF2B5EF4-FFF2-40B4-BE49-F238E27FC236}">
              <a16:creationId xmlns:a16="http://schemas.microsoft.com/office/drawing/2014/main" id="{00000000-0008-0000-0000-0000D8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0"/>
          <a:ext cx="2423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325332</xdr:colOff>
      <xdr:row>0</xdr:row>
      <xdr:rowOff>63712</xdr:rowOff>
    </xdr:from>
    <xdr:to>
      <xdr:col>7</xdr:col>
      <xdr:colOff>96361</xdr:colOff>
      <xdr:row>0</xdr:row>
      <xdr:rowOff>629497</xdr:rowOff>
    </xdr:to>
    <xdr:pic>
      <xdr:nvPicPr>
        <xdr:cNvPr id="3804" name="Picture 3">
          <a:extLst>
            <a:ext uri="{FF2B5EF4-FFF2-40B4-BE49-F238E27FC236}">
              <a16:creationId xmlns:a16="http://schemas.microsoft.com/office/drawing/2014/main" id="{00000000-0008-0000-0000-0000DC0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8915" y="63712"/>
          <a:ext cx="2004324" cy="557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820685</xdr:colOff>
      <xdr:row>0</xdr:row>
      <xdr:rowOff>67098</xdr:rowOff>
    </xdr:from>
    <xdr:to>
      <xdr:col>13</xdr:col>
      <xdr:colOff>552660</xdr:colOff>
      <xdr:row>0</xdr:row>
      <xdr:rowOff>512868</xdr:rowOff>
    </xdr:to>
    <xdr:pic>
      <xdr:nvPicPr>
        <xdr:cNvPr id="3805" name="Picture 9">
          <a:extLst>
            <a:ext uri="{FF2B5EF4-FFF2-40B4-BE49-F238E27FC236}">
              <a16:creationId xmlns:a16="http://schemas.microsoft.com/office/drawing/2014/main" id="{00000000-0008-0000-0000-0000DD0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9352" y="67098"/>
          <a:ext cx="1442454" cy="4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0</xdr:row>
      <xdr:rowOff>162560</xdr:rowOff>
    </xdr:from>
    <xdr:to>
      <xdr:col>2</xdr:col>
      <xdr:colOff>951230</xdr:colOff>
      <xdr:row>0</xdr:row>
      <xdr:rowOff>592150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5D3E231-C8EC-4CCC-A8FA-355CAC7DD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62560"/>
          <a:ext cx="2326640" cy="418795"/>
        </a:xfrm>
        <a:prstGeom prst="rect">
          <a:avLst/>
        </a:prstGeom>
      </xdr:spPr>
    </xdr:pic>
    <xdr:clientData/>
  </xdr:twoCellAnchor>
  <xdr:twoCellAnchor editAs="oneCell">
    <xdr:from>
      <xdr:col>9</xdr:col>
      <xdr:colOff>193040</xdr:colOff>
      <xdr:row>0</xdr:row>
      <xdr:rowOff>121920</xdr:rowOff>
    </xdr:from>
    <xdr:to>
      <xdr:col>11</xdr:col>
      <xdr:colOff>439115</xdr:colOff>
      <xdr:row>0</xdr:row>
      <xdr:rowOff>439897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EA811284-BF4D-4907-BF0B-ED6AB0566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961120" y="121920"/>
          <a:ext cx="1800554" cy="320517"/>
        </a:xfrm>
        <a:prstGeom prst="rect">
          <a:avLst/>
        </a:prstGeom>
      </xdr:spPr>
    </xdr:pic>
    <xdr:clientData/>
  </xdr:twoCellAnchor>
  <xdr:twoCellAnchor editAs="oneCell">
    <xdr:from>
      <xdr:col>1</xdr:col>
      <xdr:colOff>453391</xdr:colOff>
      <xdr:row>30</xdr:row>
      <xdr:rowOff>264795</xdr:rowOff>
    </xdr:from>
    <xdr:to>
      <xdr:col>2</xdr:col>
      <xdr:colOff>1750622</xdr:colOff>
      <xdr:row>36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54F18A-0ADF-2EAD-255F-516D09BE8A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20190" b="14422"/>
        <a:stretch/>
      </xdr:blipFill>
      <xdr:spPr>
        <a:xfrm>
          <a:off x="1177291" y="8542020"/>
          <a:ext cx="2106856" cy="1390650"/>
        </a:xfrm>
        <a:prstGeom prst="rect">
          <a:avLst/>
        </a:prstGeom>
      </xdr:spPr>
    </xdr:pic>
    <xdr:clientData/>
  </xdr:twoCellAnchor>
  <xdr:twoCellAnchor editAs="oneCell">
    <xdr:from>
      <xdr:col>2</xdr:col>
      <xdr:colOff>4293870</xdr:colOff>
      <xdr:row>30</xdr:row>
      <xdr:rowOff>95250</xdr:rowOff>
    </xdr:from>
    <xdr:to>
      <xdr:col>5</xdr:col>
      <xdr:colOff>187523</xdr:colOff>
      <xdr:row>37</xdr:row>
      <xdr:rowOff>2738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BE160A5-9BBA-A054-FD1C-E5BAD7A65C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722620" y="8372475"/>
          <a:ext cx="1827728" cy="1841063"/>
        </a:xfrm>
        <a:prstGeom prst="rect">
          <a:avLst/>
        </a:prstGeom>
      </xdr:spPr>
    </xdr:pic>
    <xdr:clientData/>
  </xdr:twoCellAnchor>
  <xdr:twoCellAnchor editAs="oneCell">
    <xdr:from>
      <xdr:col>4</xdr:col>
      <xdr:colOff>729615</xdr:colOff>
      <xdr:row>30</xdr:row>
      <xdr:rowOff>57983</xdr:rowOff>
    </xdr:from>
    <xdr:to>
      <xdr:col>7</xdr:col>
      <xdr:colOff>325755</xdr:colOff>
      <xdr:row>36</xdr:row>
      <xdr:rowOff>206573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996DC63-95B0-DE45-EB31-4051DCDBD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320915" y="8335208"/>
          <a:ext cx="1800225" cy="1809750"/>
        </a:xfrm>
        <a:prstGeom prst="rect">
          <a:avLst/>
        </a:prstGeom>
      </xdr:spPr>
    </xdr:pic>
    <xdr:clientData/>
  </xdr:twoCellAnchor>
  <xdr:twoCellAnchor editAs="oneCell">
    <xdr:from>
      <xdr:col>9</xdr:col>
      <xdr:colOff>382905</xdr:colOff>
      <xdr:row>30</xdr:row>
      <xdr:rowOff>72390</xdr:rowOff>
    </xdr:from>
    <xdr:to>
      <xdr:col>11</xdr:col>
      <xdr:colOff>550545</xdr:colOff>
      <xdr:row>36</xdr:row>
      <xdr:rowOff>186690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CFDCB52-EEFE-AB9B-3661-5FE01B4CC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460355" y="8349615"/>
          <a:ext cx="1733550" cy="1771650"/>
        </a:xfrm>
        <a:prstGeom prst="rect">
          <a:avLst/>
        </a:prstGeom>
      </xdr:spPr>
    </xdr:pic>
    <xdr:clientData/>
  </xdr:twoCellAnchor>
  <xdr:twoCellAnchor editAs="oneCell">
    <xdr:from>
      <xdr:col>2</xdr:col>
      <xdr:colOff>1807846</xdr:colOff>
      <xdr:row>30</xdr:row>
      <xdr:rowOff>38100</xdr:rowOff>
    </xdr:from>
    <xdr:to>
      <xdr:col>2</xdr:col>
      <xdr:colOff>3734560</xdr:colOff>
      <xdr:row>37</xdr:row>
      <xdr:rowOff>17145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8D548289-32F5-7292-DC5A-6C28238A2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6596" y="8315325"/>
          <a:ext cx="1926714" cy="1912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petermann@saleslinkc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8"/>
  <sheetViews>
    <sheetView tabSelected="1" topLeftCell="A27" zoomScaleNormal="100" zoomScaleSheetLayoutView="80" workbookViewId="0">
      <selection activeCell="I42" sqref="I42"/>
    </sheetView>
  </sheetViews>
  <sheetFormatPr defaultRowHeight="15" x14ac:dyDescent="0.25"/>
  <cols>
    <col min="1" max="1" width="10.5546875" style="4" customWidth="1"/>
    <col min="2" max="2" width="11.6640625" style="5" customWidth="1"/>
    <col min="3" max="3" width="64" style="9" customWidth="1"/>
    <col min="4" max="5" width="11.33203125" style="11" customWidth="1"/>
    <col min="6" max="6" width="12" style="11" customWidth="1"/>
    <col min="7" max="7" width="8.88671875" style="10" customWidth="1"/>
    <col min="8" max="8" width="8.88671875" style="103" customWidth="1"/>
    <col min="9" max="9" width="9.88671875" style="1" customWidth="1"/>
    <col min="10" max="10" width="10.109375" style="1" customWidth="1"/>
    <col min="11" max="12" width="12.6640625" style="1" customWidth="1"/>
    <col min="13" max="13" width="12" style="2" customWidth="1"/>
    <col min="14" max="14" width="11.33203125" style="3" customWidth="1"/>
  </cols>
  <sheetData>
    <row r="1" spans="1:15" ht="90.75" customHeight="1" thickBot="1" x14ac:dyDescent="0.55000000000000004">
      <c r="A1" s="160" t="s">
        <v>0</v>
      </c>
      <c r="B1" s="161"/>
      <c r="C1" s="161"/>
      <c r="D1" s="161"/>
      <c r="E1" s="161"/>
      <c r="F1" s="161"/>
      <c r="G1" s="161"/>
      <c r="H1" s="161"/>
      <c r="I1" s="162"/>
      <c r="J1" s="175" t="str">
        <f>A1</f>
        <v>Toro Ace Pre Season Dropship Order Form</v>
      </c>
      <c r="K1" s="176"/>
      <c r="L1" s="176"/>
      <c r="M1" s="176"/>
      <c r="N1" s="177"/>
    </row>
    <row r="2" spans="1:15" ht="26.25" customHeight="1" thickBot="1" x14ac:dyDescent="0.3">
      <c r="A2" s="167"/>
      <c r="B2" s="168"/>
      <c r="C2" s="168"/>
      <c r="D2" s="168"/>
      <c r="E2" s="168"/>
      <c r="F2" s="168"/>
      <c r="G2" s="168"/>
      <c r="H2" s="168"/>
      <c r="I2" s="169"/>
      <c r="J2" s="163"/>
      <c r="K2" s="163"/>
      <c r="L2" s="163"/>
      <c r="M2" s="163"/>
      <c r="N2" s="164"/>
    </row>
    <row r="3" spans="1:15" ht="21.75" customHeight="1" thickBot="1" x14ac:dyDescent="0.35">
      <c r="A3" s="172" t="s">
        <v>1</v>
      </c>
      <c r="B3" s="173"/>
      <c r="C3" s="173"/>
      <c r="D3" s="173"/>
      <c r="E3" s="173"/>
      <c r="F3" s="173"/>
      <c r="G3" s="173"/>
      <c r="H3" s="173"/>
      <c r="I3" s="174"/>
      <c r="J3" s="178" t="s">
        <v>2</v>
      </c>
      <c r="K3" s="178"/>
      <c r="L3" s="178"/>
      <c r="M3" s="178"/>
      <c r="N3" s="179"/>
    </row>
    <row r="4" spans="1:15" ht="21" customHeight="1" thickBot="1" x14ac:dyDescent="0.35">
      <c r="A4" s="165"/>
      <c r="B4" s="166"/>
      <c r="C4" s="180"/>
      <c r="D4" s="180"/>
      <c r="E4" s="180"/>
      <c r="F4" s="180"/>
      <c r="G4" s="180"/>
      <c r="H4" s="180"/>
      <c r="I4" s="181"/>
      <c r="J4" s="32"/>
      <c r="K4" s="32"/>
      <c r="L4" s="32"/>
      <c r="M4" s="32"/>
      <c r="N4" s="33"/>
    </row>
    <row r="5" spans="1:15" ht="21" customHeight="1" thickBot="1" x14ac:dyDescent="0.4">
      <c r="A5" s="182" t="s">
        <v>3</v>
      </c>
      <c r="B5" s="183"/>
      <c r="C5" s="119" t="s">
        <v>4</v>
      </c>
      <c r="D5" s="63"/>
      <c r="E5" s="55" t="s">
        <v>5</v>
      </c>
      <c r="F5" s="56"/>
      <c r="G5" s="22"/>
      <c r="H5" s="94"/>
      <c r="I5" s="40"/>
      <c r="J5" s="146" t="s">
        <v>6</v>
      </c>
      <c r="K5" s="132"/>
      <c r="L5" s="134">
        <f>C12</f>
        <v>0</v>
      </c>
      <c r="M5" s="135"/>
      <c r="N5" s="136"/>
    </row>
    <row r="6" spans="1:15" ht="21" customHeight="1" thickBot="1" x14ac:dyDescent="0.4">
      <c r="A6" s="133" t="s">
        <v>7</v>
      </c>
      <c r="B6" s="132"/>
      <c r="C6" s="44" t="s">
        <v>8</v>
      </c>
      <c r="D6" s="129" t="s">
        <v>9</v>
      </c>
      <c r="E6" s="129"/>
      <c r="F6" s="129"/>
      <c r="G6" s="4"/>
      <c r="H6" s="95"/>
      <c r="I6" s="41"/>
      <c r="J6" s="146" t="s">
        <v>10</v>
      </c>
      <c r="K6" s="132"/>
      <c r="L6" s="137">
        <f>C13</f>
        <v>0</v>
      </c>
      <c r="M6" s="138"/>
      <c r="N6" s="139"/>
    </row>
    <row r="7" spans="1:15" ht="21" customHeight="1" thickBot="1" x14ac:dyDescent="0.4">
      <c r="A7" s="133" t="s">
        <v>11</v>
      </c>
      <c r="B7" s="132"/>
      <c r="C7" s="44" t="s">
        <v>12</v>
      </c>
      <c r="D7" s="130" t="s">
        <v>13</v>
      </c>
      <c r="E7" s="129"/>
      <c r="F7" s="129"/>
      <c r="G7" s="38"/>
      <c r="H7" s="96"/>
      <c r="I7" s="42"/>
      <c r="J7" s="146" t="s">
        <v>14</v>
      </c>
      <c r="K7" s="132"/>
      <c r="L7" s="140">
        <f>C14</f>
        <v>0</v>
      </c>
      <c r="M7" s="141"/>
      <c r="N7" s="142"/>
    </row>
    <row r="8" spans="1:15" ht="18.600000000000001" thickBot="1" x14ac:dyDescent="0.4">
      <c r="A8" s="133" t="s">
        <v>15</v>
      </c>
      <c r="B8" s="132"/>
      <c r="C8" s="44" t="s">
        <v>16</v>
      </c>
      <c r="D8" s="129" t="s">
        <v>17</v>
      </c>
      <c r="E8" s="129"/>
      <c r="F8" s="129"/>
      <c r="G8" s="67"/>
      <c r="H8" s="97"/>
      <c r="I8" s="42"/>
      <c r="J8" s="147" t="s">
        <v>18</v>
      </c>
      <c r="K8" s="132"/>
      <c r="L8" s="143">
        <f>C15</f>
        <v>0</v>
      </c>
      <c r="M8" s="144"/>
      <c r="N8" s="145"/>
    </row>
    <row r="9" spans="1:15" ht="18" customHeight="1" x14ac:dyDescent="0.25">
      <c r="A9" s="45"/>
      <c r="B9" s="65"/>
      <c r="C9" s="66"/>
      <c r="D9" s="63"/>
      <c r="E9" s="63"/>
      <c r="F9" s="64"/>
      <c r="G9" s="67"/>
      <c r="H9" s="97"/>
      <c r="I9" s="42"/>
      <c r="J9" s="148" t="s">
        <v>19</v>
      </c>
      <c r="K9" s="149"/>
      <c r="L9" s="149"/>
      <c r="M9" s="149"/>
      <c r="N9" s="150"/>
    </row>
    <row r="10" spans="1:15" ht="17.399999999999999" x14ac:dyDescent="0.3">
      <c r="A10" s="45"/>
      <c r="B10" s="65"/>
      <c r="C10" s="66"/>
      <c r="D10" s="63"/>
      <c r="E10" s="63"/>
      <c r="F10" s="64"/>
      <c r="G10" s="67"/>
      <c r="H10" s="97"/>
      <c r="I10" s="42"/>
      <c r="J10" s="151"/>
      <c r="K10" s="152"/>
      <c r="L10" s="152"/>
      <c r="M10" s="152"/>
      <c r="N10" s="153"/>
      <c r="O10" s="50"/>
    </row>
    <row r="11" spans="1:15" ht="15.6" thickBot="1" x14ac:dyDescent="0.3">
      <c r="A11" s="45"/>
      <c r="B11" s="65"/>
      <c r="C11" s="66"/>
      <c r="D11" s="63"/>
      <c r="E11" s="63"/>
      <c r="F11" s="64"/>
      <c r="G11" s="67"/>
      <c r="H11" s="97"/>
      <c r="I11" s="42"/>
      <c r="J11" s="151"/>
      <c r="K11" s="152"/>
      <c r="L11" s="152"/>
      <c r="M11" s="152"/>
      <c r="N11" s="153"/>
    </row>
    <row r="12" spans="1:15" ht="21" customHeight="1" thickBot="1" x14ac:dyDescent="0.4">
      <c r="A12" s="182" t="s">
        <v>6</v>
      </c>
      <c r="B12" s="183"/>
      <c r="C12" s="49">
        <f>SUM(N42:N46,N48,N50:N50,N52:N52,N54:N58)</f>
        <v>0</v>
      </c>
      <c r="D12" s="68"/>
      <c r="E12" s="63"/>
      <c r="F12" s="63"/>
      <c r="G12" s="4"/>
      <c r="H12" s="95"/>
      <c r="I12" s="42"/>
      <c r="J12" s="151"/>
      <c r="K12" s="152"/>
      <c r="L12" s="152"/>
      <c r="M12" s="152"/>
      <c r="N12" s="153"/>
    </row>
    <row r="13" spans="1:15" ht="21" customHeight="1" thickBot="1" x14ac:dyDescent="0.4">
      <c r="A13" s="133" t="s">
        <v>10</v>
      </c>
      <c r="B13" s="132"/>
      <c r="C13" s="89"/>
      <c r="D13" s="63"/>
      <c r="E13" s="63"/>
      <c r="F13" s="63"/>
      <c r="G13" s="120"/>
      <c r="H13" s="95"/>
      <c r="I13" s="42"/>
      <c r="J13" s="151"/>
      <c r="K13" s="152"/>
      <c r="L13" s="152"/>
      <c r="M13" s="152"/>
      <c r="N13" s="153"/>
    </row>
    <row r="14" spans="1:15" ht="21" customHeight="1" thickBot="1" x14ac:dyDescent="0.4">
      <c r="A14" s="133" t="s">
        <v>14</v>
      </c>
      <c r="B14" s="132"/>
      <c r="C14" s="90"/>
      <c r="D14" s="63"/>
      <c r="E14" s="63"/>
      <c r="F14" s="63"/>
      <c r="G14" s="120"/>
      <c r="H14" s="95"/>
      <c r="I14" s="42"/>
      <c r="J14" s="151"/>
      <c r="K14" s="152"/>
      <c r="L14" s="152"/>
      <c r="M14" s="152"/>
      <c r="N14" s="153"/>
    </row>
    <row r="15" spans="1:15" ht="21" customHeight="1" thickBot="1" x14ac:dyDescent="0.4">
      <c r="A15" s="170" t="s">
        <v>18</v>
      </c>
      <c r="B15" s="171"/>
      <c r="C15" s="91"/>
      <c r="D15" s="63"/>
      <c r="E15" s="63"/>
      <c r="F15" s="63"/>
      <c r="G15" s="120"/>
      <c r="H15" s="95"/>
      <c r="I15" s="42"/>
      <c r="J15" s="151"/>
      <c r="K15" s="152"/>
      <c r="L15" s="152"/>
      <c r="M15" s="152"/>
      <c r="N15" s="153"/>
    </row>
    <row r="16" spans="1:15" ht="21.75" customHeight="1" thickBot="1" x14ac:dyDescent="0.4">
      <c r="A16" s="131" t="s">
        <v>20</v>
      </c>
      <c r="B16" s="132"/>
      <c r="C16" s="93"/>
      <c r="D16" s="121"/>
      <c r="E16" s="63"/>
      <c r="F16" s="63"/>
      <c r="G16" s="120"/>
      <c r="H16" s="95"/>
      <c r="I16" s="42"/>
      <c r="J16" s="154"/>
      <c r="K16" s="155"/>
      <c r="L16" s="155"/>
      <c r="M16" s="155"/>
      <c r="N16" s="156"/>
    </row>
    <row r="17" spans="1:14" ht="26.25" customHeight="1" thickBot="1" x14ac:dyDescent="0.45">
      <c r="A17" s="15" t="s">
        <v>21</v>
      </c>
      <c r="B17" s="16"/>
      <c r="C17" s="17"/>
      <c r="D17" s="92"/>
      <c r="E17" s="57"/>
      <c r="F17" s="57"/>
      <c r="G17" s="18"/>
      <c r="H17" s="98"/>
      <c r="I17" s="43"/>
      <c r="J17" s="184" t="s">
        <v>22</v>
      </c>
      <c r="K17" s="185"/>
      <c r="L17" s="186" t="s">
        <v>23</v>
      </c>
      <c r="M17" s="187"/>
      <c r="N17" s="188"/>
    </row>
    <row r="18" spans="1:14" ht="17.399999999999999" customHeight="1" x14ac:dyDescent="0.25">
      <c r="A18" s="203" t="s">
        <v>24</v>
      </c>
      <c r="B18" s="204"/>
      <c r="C18" s="204"/>
      <c r="D18" s="204"/>
      <c r="E18" s="204"/>
      <c r="F18" s="204"/>
      <c r="G18" s="204"/>
      <c r="H18" s="204"/>
      <c r="I18" s="205"/>
      <c r="J18" s="189"/>
      <c r="K18" s="189"/>
      <c r="L18" s="189"/>
      <c r="M18" s="189"/>
      <c r="N18" s="190"/>
    </row>
    <row r="19" spans="1:14" ht="20.25" customHeight="1" x14ac:dyDescent="0.25">
      <c r="A19" s="206"/>
      <c r="B19" s="207"/>
      <c r="C19" s="207"/>
      <c r="D19" s="207"/>
      <c r="E19" s="207"/>
      <c r="F19" s="207"/>
      <c r="G19" s="207"/>
      <c r="H19" s="207"/>
      <c r="I19" s="208"/>
      <c r="J19" s="191"/>
      <c r="K19" s="191"/>
      <c r="L19" s="191"/>
      <c r="M19" s="191"/>
      <c r="N19" s="192"/>
    </row>
    <row r="20" spans="1:14" ht="17.399999999999999" customHeight="1" x14ac:dyDescent="0.25">
      <c r="A20" s="206"/>
      <c r="B20" s="207"/>
      <c r="C20" s="207"/>
      <c r="D20" s="207"/>
      <c r="E20" s="207"/>
      <c r="F20" s="207"/>
      <c r="G20" s="207"/>
      <c r="H20" s="207"/>
      <c r="I20" s="208"/>
      <c r="J20" s="191"/>
      <c r="K20" s="191"/>
      <c r="L20" s="191"/>
      <c r="M20" s="191"/>
      <c r="N20" s="192"/>
    </row>
    <row r="21" spans="1:14" ht="17.399999999999999" customHeight="1" x14ac:dyDescent="0.25">
      <c r="A21" s="206"/>
      <c r="B21" s="207"/>
      <c r="C21" s="207"/>
      <c r="D21" s="207"/>
      <c r="E21" s="207"/>
      <c r="F21" s="207"/>
      <c r="G21" s="207"/>
      <c r="H21" s="207"/>
      <c r="I21" s="208"/>
      <c r="J21" s="191"/>
      <c r="K21" s="191"/>
      <c r="L21" s="191"/>
      <c r="M21" s="191"/>
      <c r="N21" s="192"/>
    </row>
    <row r="22" spans="1:14" ht="15" customHeight="1" x14ac:dyDescent="0.25">
      <c r="A22" s="206"/>
      <c r="B22" s="207"/>
      <c r="C22" s="207"/>
      <c r="D22" s="207"/>
      <c r="E22" s="207"/>
      <c r="F22" s="207"/>
      <c r="G22" s="207"/>
      <c r="H22" s="207"/>
      <c r="I22" s="208"/>
      <c r="J22" s="191"/>
      <c r="K22" s="191"/>
      <c r="L22" s="191"/>
      <c r="M22" s="191"/>
      <c r="N22" s="192"/>
    </row>
    <row r="23" spans="1:14" ht="15" customHeight="1" x14ac:dyDescent="0.25">
      <c r="A23" s="206"/>
      <c r="B23" s="207"/>
      <c r="C23" s="207"/>
      <c r="D23" s="207"/>
      <c r="E23" s="207"/>
      <c r="F23" s="207"/>
      <c r="G23" s="207"/>
      <c r="H23" s="207"/>
      <c r="I23" s="208"/>
      <c r="J23" s="191"/>
      <c r="K23" s="191"/>
      <c r="L23" s="191"/>
      <c r="M23" s="191"/>
      <c r="N23" s="192"/>
    </row>
    <row r="24" spans="1:14" ht="17.399999999999999" customHeight="1" x14ac:dyDescent="0.25">
      <c r="A24" s="206"/>
      <c r="B24" s="207"/>
      <c r="C24" s="207"/>
      <c r="D24" s="207"/>
      <c r="E24" s="207"/>
      <c r="F24" s="207"/>
      <c r="G24" s="207"/>
      <c r="H24" s="207"/>
      <c r="I24" s="208"/>
      <c r="J24" s="191"/>
      <c r="K24" s="191"/>
      <c r="L24" s="191"/>
      <c r="M24" s="191"/>
      <c r="N24" s="192"/>
    </row>
    <row r="25" spans="1:14" ht="15" customHeight="1" x14ac:dyDescent="0.25">
      <c r="A25" s="206"/>
      <c r="B25" s="207"/>
      <c r="C25" s="207"/>
      <c r="D25" s="207"/>
      <c r="E25" s="207"/>
      <c r="F25" s="207"/>
      <c r="G25" s="207"/>
      <c r="H25" s="207"/>
      <c r="I25" s="208"/>
      <c r="J25" s="191"/>
      <c r="K25" s="191"/>
      <c r="L25" s="191"/>
      <c r="M25" s="191"/>
      <c r="N25" s="192"/>
    </row>
    <row r="26" spans="1:14" ht="15" customHeight="1" x14ac:dyDescent="0.25">
      <c r="A26" s="206"/>
      <c r="B26" s="207"/>
      <c r="C26" s="207"/>
      <c r="D26" s="207"/>
      <c r="E26" s="207"/>
      <c r="F26" s="207"/>
      <c r="G26" s="207"/>
      <c r="H26" s="207"/>
      <c r="I26" s="208"/>
      <c r="J26" s="191"/>
      <c r="K26" s="191"/>
      <c r="L26" s="191"/>
      <c r="M26" s="191"/>
      <c r="N26" s="192"/>
    </row>
    <row r="27" spans="1:14" s="13" customFormat="1" ht="15" customHeight="1" x14ac:dyDescent="0.25">
      <c r="A27" s="206"/>
      <c r="B27" s="207"/>
      <c r="C27" s="207"/>
      <c r="D27" s="207"/>
      <c r="E27" s="207"/>
      <c r="F27" s="207"/>
      <c r="G27" s="207"/>
      <c r="H27" s="207"/>
      <c r="I27" s="208"/>
      <c r="J27" s="191"/>
      <c r="K27" s="191"/>
      <c r="L27" s="191"/>
      <c r="M27" s="191"/>
      <c r="N27" s="192"/>
    </row>
    <row r="28" spans="1:14" s="13" customFormat="1" ht="21.75" customHeight="1" thickBot="1" x14ac:dyDescent="0.3">
      <c r="A28" s="206"/>
      <c r="B28" s="207"/>
      <c r="C28" s="207"/>
      <c r="D28" s="207"/>
      <c r="E28" s="207"/>
      <c r="F28" s="207"/>
      <c r="G28" s="207"/>
      <c r="H28" s="207"/>
      <c r="I28" s="208"/>
      <c r="J28" s="195" t="s">
        <v>25</v>
      </c>
      <c r="K28" s="196"/>
      <c r="L28" s="201"/>
      <c r="M28" s="201"/>
      <c r="N28" s="202"/>
    </row>
    <row r="29" spans="1:14" s="13" customFormat="1" ht="21.75" customHeight="1" thickBot="1" x14ac:dyDescent="0.3">
      <c r="A29" s="206"/>
      <c r="B29" s="207"/>
      <c r="C29" s="207"/>
      <c r="D29" s="207"/>
      <c r="E29" s="207"/>
      <c r="F29" s="207"/>
      <c r="G29" s="207"/>
      <c r="H29" s="207"/>
      <c r="I29" s="208"/>
      <c r="J29" s="197" t="s">
        <v>26</v>
      </c>
      <c r="K29" s="198"/>
      <c r="L29" s="212"/>
      <c r="M29" s="212"/>
      <c r="N29" s="213"/>
    </row>
    <row r="30" spans="1:14" ht="21.75" customHeight="1" thickBot="1" x14ac:dyDescent="0.3">
      <c r="A30" s="209"/>
      <c r="B30" s="210"/>
      <c r="C30" s="210"/>
      <c r="D30" s="210"/>
      <c r="E30" s="210"/>
      <c r="F30" s="210"/>
      <c r="G30" s="210"/>
      <c r="H30" s="210"/>
      <c r="I30" s="211"/>
      <c r="J30" s="199" t="s">
        <v>27</v>
      </c>
      <c r="K30" s="200"/>
      <c r="L30" s="193"/>
      <c r="M30" s="193"/>
      <c r="N30" s="194"/>
    </row>
    <row r="31" spans="1:14" ht="21.75" customHeight="1" x14ac:dyDescent="0.25">
      <c r="A31" s="19"/>
      <c r="B31" s="20"/>
      <c r="C31" s="20"/>
      <c r="D31" s="72"/>
      <c r="E31" s="72"/>
      <c r="F31" s="72"/>
      <c r="G31" s="39"/>
      <c r="H31" s="99"/>
      <c r="I31" s="20"/>
      <c r="J31" s="73"/>
      <c r="K31" s="74"/>
      <c r="L31" s="39"/>
      <c r="M31" s="39"/>
      <c r="N31" s="75"/>
    </row>
    <row r="32" spans="1:14" ht="21.75" customHeight="1" x14ac:dyDescent="0.25">
      <c r="A32" s="21"/>
      <c r="B32" s="7"/>
      <c r="C32" s="7"/>
      <c r="D32" s="69"/>
      <c r="E32" s="69"/>
      <c r="F32" s="69"/>
      <c r="G32" s="4"/>
      <c r="H32" s="100"/>
      <c r="I32" s="7"/>
      <c r="J32" s="70"/>
      <c r="K32" s="71"/>
      <c r="L32" s="4"/>
      <c r="M32" s="4"/>
      <c r="N32" s="76"/>
    </row>
    <row r="33" spans="1:14" ht="21.75" customHeight="1" x14ac:dyDescent="0.25">
      <c r="A33" s="21"/>
      <c r="B33" s="7"/>
      <c r="C33" s="7"/>
      <c r="D33" s="69"/>
      <c r="E33" s="69"/>
      <c r="F33" s="69"/>
      <c r="G33" s="4"/>
      <c r="H33" s="100"/>
      <c r="I33" s="7"/>
      <c r="J33" s="70"/>
      <c r="K33" s="71"/>
      <c r="L33" s="4"/>
      <c r="M33" s="4"/>
      <c r="N33" s="76"/>
    </row>
    <row r="34" spans="1:14" ht="21.75" customHeight="1" x14ac:dyDescent="0.25">
      <c r="A34" s="21"/>
      <c r="B34" s="7"/>
      <c r="C34" s="7"/>
      <c r="D34" s="69"/>
      <c r="E34" s="69"/>
      <c r="F34" s="69"/>
      <c r="G34" s="4"/>
      <c r="H34" s="100"/>
      <c r="I34" s="7"/>
      <c r="J34" s="70"/>
      <c r="K34" s="71"/>
      <c r="L34" s="4"/>
      <c r="M34" s="4"/>
      <c r="N34" s="76"/>
    </row>
    <row r="35" spans="1:14" ht="21.75" customHeight="1" x14ac:dyDescent="0.25">
      <c r="A35" s="21"/>
      <c r="B35" s="7"/>
      <c r="C35" s="7"/>
      <c r="D35" s="69"/>
      <c r="E35" s="69"/>
      <c r="F35" s="69"/>
      <c r="G35" s="4"/>
      <c r="H35" s="100"/>
      <c r="I35" s="7"/>
      <c r="J35" s="70"/>
      <c r="K35" s="71"/>
      <c r="L35" s="4"/>
      <c r="M35" s="4"/>
      <c r="N35" s="76"/>
    </row>
    <row r="36" spans="1:14" ht="21.75" customHeight="1" x14ac:dyDescent="0.25">
      <c r="A36" s="21"/>
      <c r="B36" s="7"/>
      <c r="C36" s="7"/>
      <c r="D36" s="69"/>
      <c r="E36" s="69"/>
      <c r="F36" s="69"/>
      <c r="G36" s="4"/>
      <c r="H36" s="100"/>
      <c r="I36" s="7"/>
      <c r="J36" s="70"/>
      <c r="K36" s="71"/>
      <c r="L36" s="4"/>
      <c r="M36" s="4"/>
      <c r="N36" s="76"/>
    </row>
    <row r="37" spans="1:14" ht="21.75" customHeight="1" x14ac:dyDescent="0.25">
      <c r="A37" s="21"/>
      <c r="B37" s="7"/>
      <c r="C37" s="7"/>
      <c r="D37" s="69"/>
      <c r="E37" s="69"/>
      <c r="F37" s="69"/>
      <c r="G37" s="4"/>
      <c r="H37" s="100"/>
      <c r="I37" s="7"/>
      <c r="J37" s="70"/>
      <c r="K37" s="71"/>
      <c r="L37" s="4"/>
      <c r="M37" s="4"/>
      <c r="N37" s="76"/>
    </row>
    <row r="38" spans="1:14" s="77" customFormat="1" ht="21.75" customHeight="1" x14ac:dyDescent="0.4">
      <c r="A38" s="87"/>
      <c r="B38" s="122" t="s">
        <v>28</v>
      </c>
      <c r="C38" s="122"/>
      <c r="D38" s="122" t="s">
        <v>29</v>
      </c>
      <c r="E38" s="122"/>
      <c r="F38" s="122"/>
      <c r="G38" s="122"/>
      <c r="H38" s="122"/>
      <c r="J38" s="122" t="s">
        <v>30</v>
      </c>
      <c r="K38" s="122"/>
      <c r="L38" s="122"/>
      <c r="N38" s="88"/>
    </row>
    <row r="39" spans="1:14" s="85" customFormat="1" ht="21.75" customHeight="1" thickBot="1" x14ac:dyDescent="0.45">
      <c r="A39" s="78"/>
      <c r="B39" s="86"/>
      <c r="C39" s="86"/>
      <c r="D39" s="80"/>
      <c r="E39" s="80"/>
      <c r="F39" s="80"/>
      <c r="G39" s="81"/>
      <c r="H39" s="101"/>
      <c r="I39" s="79"/>
      <c r="J39" s="82"/>
      <c r="K39" s="83"/>
      <c r="L39" s="81"/>
      <c r="M39" s="81"/>
      <c r="N39" s="84"/>
    </row>
    <row r="40" spans="1:14" s="7" customFormat="1" ht="31.8" thickBot="1" x14ac:dyDescent="0.35">
      <c r="A40" s="24" t="s">
        <v>31</v>
      </c>
      <c r="B40" s="25" t="s">
        <v>32</v>
      </c>
      <c r="C40" s="26" t="s">
        <v>33</v>
      </c>
      <c r="D40" s="61" t="s">
        <v>34</v>
      </c>
      <c r="E40" s="58" t="s">
        <v>35</v>
      </c>
      <c r="F40" s="59" t="s">
        <v>36</v>
      </c>
      <c r="G40" s="31" t="s">
        <v>37</v>
      </c>
      <c r="H40" s="102" t="s">
        <v>38</v>
      </c>
      <c r="I40" s="47" t="s">
        <v>39</v>
      </c>
      <c r="J40" s="28" t="s">
        <v>39</v>
      </c>
      <c r="K40" s="27" t="s">
        <v>40</v>
      </c>
      <c r="L40" s="27" t="s">
        <v>32</v>
      </c>
      <c r="M40" s="29" t="s">
        <v>41</v>
      </c>
      <c r="N40" s="30" t="s">
        <v>42</v>
      </c>
    </row>
    <row r="41" spans="1:14" s="23" customFormat="1" ht="18.600000000000001" thickBot="1" x14ac:dyDescent="0.4">
      <c r="A41" s="126" t="s">
        <v>43</v>
      </c>
      <c r="B41" s="127"/>
      <c r="C41" s="127"/>
      <c r="D41" s="127"/>
      <c r="E41" s="127"/>
      <c r="F41" s="127"/>
      <c r="G41" s="127"/>
      <c r="H41" s="127"/>
      <c r="I41" s="128"/>
      <c r="J41" s="126" t="str">
        <f>A41</f>
        <v>Recycler WPM's - GAS</v>
      </c>
      <c r="K41" s="127"/>
      <c r="L41" s="127"/>
      <c r="M41" s="127"/>
      <c r="N41" s="128"/>
    </row>
    <row r="42" spans="1:14" s="7" customFormat="1" ht="15.6" x14ac:dyDescent="0.3">
      <c r="A42" s="110">
        <v>7018661</v>
      </c>
      <c r="B42" s="111">
        <v>21311</v>
      </c>
      <c r="C42" s="112" t="s">
        <v>44</v>
      </c>
      <c r="D42" s="62">
        <v>389</v>
      </c>
      <c r="E42" s="60">
        <v>349.08</v>
      </c>
      <c r="F42" s="60">
        <v>338.9</v>
      </c>
      <c r="G42" s="51">
        <v>2.9162369657385102E-2</v>
      </c>
      <c r="H42" s="51">
        <f>(D42-F42)/D42</f>
        <v>0.12879177377892037</v>
      </c>
      <c r="I42" s="48"/>
      <c r="J42" s="37">
        <f>I42</f>
        <v>0</v>
      </c>
      <c r="K42" s="14">
        <f>F42</f>
        <v>338.9</v>
      </c>
      <c r="L42" s="34">
        <f t="shared" ref="L42:L46" si="0">B42</f>
        <v>21311</v>
      </c>
      <c r="M42" s="35">
        <v>4</v>
      </c>
      <c r="N42" s="36">
        <f t="shared" ref="N42" si="1">J42*K42</f>
        <v>0</v>
      </c>
    </row>
    <row r="43" spans="1:14" s="7" customFormat="1" ht="15.6" x14ac:dyDescent="0.3">
      <c r="A43" s="107">
        <v>7054012</v>
      </c>
      <c r="B43" s="108">
        <v>21321</v>
      </c>
      <c r="C43" s="109" t="s">
        <v>45</v>
      </c>
      <c r="D43" s="62">
        <v>419</v>
      </c>
      <c r="E43" s="60">
        <v>375.99</v>
      </c>
      <c r="F43" s="60">
        <v>365.03</v>
      </c>
      <c r="G43" s="51">
        <v>2.9162369657385102E-2</v>
      </c>
      <c r="H43" s="51">
        <f t="shared" ref="H43:H46" si="2">(D43-F43)/D43</f>
        <v>0.1288066825775657</v>
      </c>
      <c r="I43" s="48"/>
      <c r="J43" s="37">
        <f t="shared" ref="J43:J46" si="3">I43</f>
        <v>0</v>
      </c>
      <c r="K43" s="14">
        <f t="shared" ref="K43:K46" si="4">F43</f>
        <v>365.03</v>
      </c>
      <c r="L43" s="34">
        <f t="shared" si="0"/>
        <v>21321</v>
      </c>
      <c r="M43" s="35">
        <v>4</v>
      </c>
      <c r="N43" s="36">
        <f t="shared" ref="N43:N46" si="5">J43*K43</f>
        <v>0</v>
      </c>
    </row>
    <row r="44" spans="1:14" s="7" customFormat="1" ht="15.6" x14ac:dyDescent="0.3">
      <c r="A44" s="107">
        <v>7026291</v>
      </c>
      <c r="B44" s="108">
        <v>21445</v>
      </c>
      <c r="C44" s="109" t="s">
        <v>46</v>
      </c>
      <c r="D44" s="62">
        <v>479</v>
      </c>
      <c r="E44" s="60">
        <v>429.83</v>
      </c>
      <c r="F44" s="60">
        <v>417.3</v>
      </c>
      <c r="G44" s="51">
        <v>2.9151059721285101E-2</v>
      </c>
      <c r="H44" s="51">
        <f t="shared" si="2"/>
        <v>0.12881002087682669</v>
      </c>
      <c r="I44" s="48"/>
      <c r="J44" s="37">
        <f t="shared" si="3"/>
        <v>0</v>
      </c>
      <c r="K44" s="14">
        <f t="shared" si="4"/>
        <v>417.3</v>
      </c>
      <c r="L44" s="34">
        <f t="shared" si="0"/>
        <v>21445</v>
      </c>
      <c r="M44" s="35">
        <v>4</v>
      </c>
      <c r="N44" s="36">
        <f t="shared" si="5"/>
        <v>0</v>
      </c>
    </row>
    <row r="45" spans="1:14" s="7" customFormat="1" ht="15.6" x14ac:dyDescent="0.3">
      <c r="A45" s="107">
        <v>7013909</v>
      </c>
      <c r="B45" s="108">
        <v>21462</v>
      </c>
      <c r="C45" s="109" t="s">
        <v>47</v>
      </c>
      <c r="D45" s="62">
        <v>499</v>
      </c>
      <c r="E45" s="60">
        <v>422.34</v>
      </c>
      <c r="F45" s="60">
        <v>410.03</v>
      </c>
      <c r="G45" s="51">
        <v>2.91471326419473E-2</v>
      </c>
      <c r="H45" s="51">
        <f t="shared" si="2"/>
        <v>0.17829659318637281</v>
      </c>
      <c r="I45" s="48"/>
      <c r="J45" s="37">
        <f t="shared" si="3"/>
        <v>0</v>
      </c>
      <c r="K45" s="14">
        <f t="shared" si="4"/>
        <v>410.03</v>
      </c>
      <c r="L45" s="34">
        <f t="shared" si="0"/>
        <v>21462</v>
      </c>
      <c r="M45" s="35">
        <v>4</v>
      </c>
      <c r="N45" s="36">
        <f t="shared" si="5"/>
        <v>0</v>
      </c>
    </row>
    <row r="46" spans="1:14" s="7" customFormat="1" ht="31.8" thickBot="1" x14ac:dyDescent="0.35">
      <c r="A46" s="107">
        <v>7013911</v>
      </c>
      <c r="B46" s="108">
        <v>21465</v>
      </c>
      <c r="C46" s="113" t="s">
        <v>48</v>
      </c>
      <c r="D46" s="62">
        <v>519</v>
      </c>
      <c r="E46" s="60">
        <v>443.53</v>
      </c>
      <c r="F46" s="60">
        <v>426.46</v>
      </c>
      <c r="G46" s="51">
        <v>3.8486686357179903E-2</v>
      </c>
      <c r="H46" s="51">
        <f t="shared" si="2"/>
        <v>0.17830443159922932</v>
      </c>
      <c r="I46" s="48"/>
      <c r="J46" s="37">
        <f t="shared" si="3"/>
        <v>0</v>
      </c>
      <c r="K46" s="14">
        <f t="shared" si="4"/>
        <v>426.46</v>
      </c>
      <c r="L46" s="34">
        <f t="shared" si="0"/>
        <v>21465</v>
      </c>
      <c r="M46" s="35">
        <v>4</v>
      </c>
      <c r="N46" s="36">
        <f t="shared" si="5"/>
        <v>0</v>
      </c>
    </row>
    <row r="47" spans="1:14" s="8" customFormat="1" ht="18.600000000000001" thickBot="1" x14ac:dyDescent="0.4">
      <c r="A47" s="123" t="s">
        <v>49</v>
      </c>
      <c r="B47" s="124"/>
      <c r="C47" s="124"/>
      <c r="D47" s="124"/>
      <c r="E47" s="124"/>
      <c r="F47" s="124"/>
      <c r="G47" s="124"/>
      <c r="H47" s="124"/>
      <c r="I47" s="125"/>
      <c r="J47" s="126" t="str">
        <f>A47</f>
        <v>Recycler MAX WPM - GAS</v>
      </c>
      <c r="K47" s="127"/>
      <c r="L47" s="127"/>
      <c r="M47" s="127"/>
      <c r="N47" s="128"/>
    </row>
    <row r="48" spans="1:14" s="6" customFormat="1" ht="31.8" thickBot="1" x14ac:dyDescent="0.35">
      <c r="A48" s="107">
        <v>7038655</v>
      </c>
      <c r="B48" s="108">
        <v>21485</v>
      </c>
      <c r="C48" s="114" t="s">
        <v>50</v>
      </c>
      <c r="D48" s="62">
        <v>569</v>
      </c>
      <c r="E48" s="60">
        <v>486.26</v>
      </c>
      <c r="F48" s="60">
        <v>467.55</v>
      </c>
      <c r="G48" s="51">
        <v>3.8477357792127603E-2</v>
      </c>
      <c r="H48" s="51">
        <f>(D48-F48)/D48</f>
        <v>0.1782952548330404</v>
      </c>
      <c r="I48" s="52"/>
      <c r="J48" s="37">
        <f t="shared" ref="J48" si="6">I48</f>
        <v>0</v>
      </c>
      <c r="K48" s="14">
        <f t="shared" ref="K48" si="7">F48</f>
        <v>467.55</v>
      </c>
      <c r="L48" s="34">
        <f t="shared" ref="L48" si="8">B48</f>
        <v>21485</v>
      </c>
      <c r="M48" s="35">
        <v>4</v>
      </c>
      <c r="N48" s="36">
        <f t="shared" ref="N48" si="9">J48*K48</f>
        <v>0</v>
      </c>
    </row>
    <row r="49" spans="1:14" s="8" customFormat="1" ht="18.600000000000001" thickBot="1" x14ac:dyDescent="0.4">
      <c r="A49" s="123" t="s">
        <v>51</v>
      </c>
      <c r="B49" s="124"/>
      <c r="C49" s="124"/>
      <c r="D49" s="124"/>
      <c r="E49" s="124"/>
      <c r="F49" s="124"/>
      <c r="G49" s="124"/>
      <c r="H49" s="124"/>
      <c r="I49" s="125"/>
      <c r="J49" s="126" t="str">
        <f>A49</f>
        <v>Super Recycler WPM's - GAS</v>
      </c>
      <c r="K49" s="127"/>
      <c r="L49" s="127"/>
      <c r="M49" s="127"/>
      <c r="N49" s="128"/>
    </row>
    <row r="50" spans="1:14" s="6" customFormat="1" ht="30" customHeight="1" thickBot="1" x14ac:dyDescent="0.35">
      <c r="A50" s="107">
        <v>7026290</v>
      </c>
      <c r="B50" s="115">
        <v>21565</v>
      </c>
      <c r="C50" s="114" t="s">
        <v>52</v>
      </c>
      <c r="D50" s="62">
        <v>699</v>
      </c>
      <c r="E50" s="60">
        <v>674.61</v>
      </c>
      <c r="F50" s="60">
        <v>648.65</v>
      </c>
      <c r="G50" s="51"/>
      <c r="H50" s="51">
        <f>(D50-F50)/D50</f>
        <v>7.2031473533619494E-2</v>
      </c>
      <c r="I50" s="52"/>
      <c r="J50" s="37">
        <f t="shared" ref="J50" si="10">I50</f>
        <v>0</v>
      </c>
      <c r="K50" s="14">
        <f t="shared" ref="K50" si="11">F50</f>
        <v>648.65</v>
      </c>
      <c r="L50" s="34">
        <f t="shared" ref="L50" si="12">B50</f>
        <v>21565</v>
      </c>
      <c r="M50" s="35">
        <v>4</v>
      </c>
      <c r="N50" s="36">
        <f t="shared" ref="N50" si="13">J50*K50</f>
        <v>0</v>
      </c>
    </row>
    <row r="51" spans="1:14" s="8" customFormat="1" ht="18.600000000000001" thickBot="1" x14ac:dyDescent="0.4">
      <c r="A51" s="123" t="s">
        <v>53</v>
      </c>
      <c r="B51" s="124"/>
      <c r="C51" s="124"/>
      <c r="D51" s="124"/>
      <c r="E51" s="124"/>
      <c r="F51" s="124"/>
      <c r="G51" s="124"/>
      <c r="H51" s="124"/>
      <c r="I51" s="125"/>
      <c r="J51" s="126" t="str">
        <f>A51</f>
        <v>Timemaster WPM's - GAS</v>
      </c>
      <c r="K51" s="127"/>
      <c r="L51" s="127"/>
      <c r="M51" s="127"/>
      <c r="N51" s="128"/>
    </row>
    <row r="52" spans="1:14" s="6" customFormat="1" ht="16.2" thickBot="1" x14ac:dyDescent="0.35">
      <c r="A52" s="107">
        <v>7398860</v>
      </c>
      <c r="B52" s="46">
        <v>21219</v>
      </c>
      <c r="C52" s="12" t="s">
        <v>54</v>
      </c>
      <c r="D52" s="62">
        <v>1649</v>
      </c>
      <c r="E52" s="60">
        <v>1345.2</v>
      </c>
      <c r="F52" s="60">
        <v>1306.01</v>
      </c>
      <c r="G52" s="51">
        <v>2.9133214391912E-2</v>
      </c>
      <c r="H52" s="51">
        <f>(D52-F52)/D52</f>
        <v>0.20799878714372347</v>
      </c>
      <c r="I52" s="54"/>
      <c r="J52" s="37">
        <f t="shared" ref="J52:J56" si="14">I52</f>
        <v>0</v>
      </c>
      <c r="K52" s="14">
        <f t="shared" ref="K52:K58" si="15">F52</f>
        <v>1306.01</v>
      </c>
      <c r="L52" s="34">
        <f t="shared" ref="L52:L58" si="16">B52</f>
        <v>21219</v>
      </c>
      <c r="M52" s="35">
        <v>2</v>
      </c>
      <c r="N52" s="36">
        <f t="shared" ref="N52:N58" si="17">J52*K52</f>
        <v>0</v>
      </c>
    </row>
    <row r="53" spans="1:14" s="8" customFormat="1" ht="18.600000000000001" thickBot="1" x14ac:dyDescent="0.4">
      <c r="A53" s="157" t="s">
        <v>55</v>
      </c>
      <c r="B53" s="158"/>
      <c r="C53" s="158"/>
      <c r="D53" s="158"/>
      <c r="E53" s="158"/>
      <c r="F53" s="158"/>
      <c r="G53" s="158"/>
      <c r="H53" s="158"/>
      <c r="I53" s="159"/>
      <c r="J53" s="126" t="str">
        <f>A53</f>
        <v>Zero Turn Riding Mower's - GAS</v>
      </c>
      <c r="K53" s="127"/>
      <c r="L53" s="127"/>
      <c r="M53" s="127"/>
      <c r="N53" s="128"/>
    </row>
    <row r="54" spans="1:14" s="6" customFormat="1" ht="15.6" x14ac:dyDescent="0.3">
      <c r="A54" s="53">
        <v>7030774</v>
      </c>
      <c r="B54" s="46">
        <v>77404</v>
      </c>
      <c r="C54" s="12" t="s">
        <v>56</v>
      </c>
      <c r="D54" s="62">
        <v>3599</v>
      </c>
      <c r="E54" s="60">
        <v>3050.53</v>
      </c>
      <c r="F54" s="60">
        <v>2933.19</v>
      </c>
      <c r="G54" s="51">
        <v>3.8465446987900498E-2</v>
      </c>
      <c r="H54" s="51">
        <f>(D54-F54)/D54</f>
        <v>0.18499861072520143</v>
      </c>
      <c r="I54" s="54"/>
      <c r="J54" s="37">
        <f t="shared" si="14"/>
        <v>0</v>
      </c>
      <c r="K54" s="14">
        <f t="shared" si="15"/>
        <v>2933.19</v>
      </c>
      <c r="L54" s="34">
        <f t="shared" si="16"/>
        <v>77404</v>
      </c>
      <c r="M54" s="35">
        <v>1</v>
      </c>
      <c r="N54" s="36">
        <f t="shared" si="17"/>
        <v>0</v>
      </c>
    </row>
    <row r="55" spans="1:14" s="6" customFormat="1" ht="15.6" x14ac:dyDescent="0.3">
      <c r="A55" s="53">
        <v>7030776</v>
      </c>
      <c r="B55" s="46">
        <v>75747</v>
      </c>
      <c r="C55" s="12" t="s">
        <v>57</v>
      </c>
      <c r="D55" s="62">
        <v>4399</v>
      </c>
      <c r="E55" s="60">
        <v>3637.1</v>
      </c>
      <c r="F55" s="60">
        <v>3497.2</v>
      </c>
      <c r="G55" s="51">
        <v>3.84647108960436E-2</v>
      </c>
      <c r="H55" s="51">
        <f t="shared" ref="H55:H58" si="18">(D55-F55)/D55</f>
        <v>0.20500113662195957</v>
      </c>
      <c r="I55" s="54"/>
      <c r="J55" s="37">
        <f t="shared" si="14"/>
        <v>0</v>
      </c>
      <c r="K55" s="14">
        <f t="shared" si="15"/>
        <v>3497.2</v>
      </c>
      <c r="L55" s="34">
        <f t="shared" si="16"/>
        <v>75747</v>
      </c>
      <c r="M55" s="35">
        <v>1</v>
      </c>
      <c r="N55" s="36">
        <f t="shared" si="17"/>
        <v>0</v>
      </c>
    </row>
    <row r="56" spans="1:14" s="6" customFormat="1" ht="15.6" x14ac:dyDescent="0.3">
      <c r="A56" s="116">
        <v>7038002</v>
      </c>
      <c r="B56" s="117">
        <v>77502</v>
      </c>
      <c r="C56" s="118" t="s">
        <v>58</v>
      </c>
      <c r="D56" s="62">
        <v>4599</v>
      </c>
      <c r="E56" s="60">
        <v>3802.47</v>
      </c>
      <c r="F56" s="60">
        <v>3656.21</v>
      </c>
      <c r="G56" s="51">
        <v>3.8464471777555097E-2</v>
      </c>
      <c r="H56" s="51">
        <f t="shared" si="18"/>
        <v>0.20499891280713198</v>
      </c>
      <c r="I56" s="54"/>
      <c r="J56" s="37">
        <f t="shared" si="14"/>
        <v>0</v>
      </c>
      <c r="K56" s="14">
        <f t="shared" si="15"/>
        <v>3656.21</v>
      </c>
      <c r="L56" s="34">
        <f t="shared" si="16"/>
        <v>77502</v>
      </c>
      <c r="M56" s="35">
        <v>1</v>
      </c>
      <c r="N56" s="36">
        <f t="shared" si="17"/>
        <v>0</v>
      </c>
    </row>
    <row r="57" spans="1:14" s="6" customFormat="1" ht="15.6" x14ac:dyDescent="0.3">
      <c r="A57" s="116">
        <v>7038003</v>
      </c>
      <c r="B57" s="117">
        <v>77503</v>
      </c>
      <c r="C57" s="118" t="s">
        <v>59</v>
      </c>
      <c r="D57" s="62">
        <v>4699</v>
      </c>
      <c r="E57" s="60">
        <v>3885.15</v>
      </c>
      <c r="F57" s="60">
        <v>3735.71</v>
      </c>
      <c r="G57" s="51">
        <v>3.8464409353564197E-2</v>
      </c>
      <c r="H57" s="51">
        <f>(D57-F57)/D57</f>
        <v>0.20499893594381782</v>
      </c>
      <c r="I57" s="54"/>
      <c r="J57" s="104">
        <f>I57</f>
        <v>0</v>
      </c>
      <c r="K57" s="14">
        <f t="shared" si="15"/>
        <v>3735.71</v>
      </c>
      <c r="L57" s="34">
        <f t="shared" si="16"/>
        <v>77503</v>
      </c>
      <c r="M57" s="35">
        <v>1</v>
      </c>
      <c r="N57" s="36">
        <f t="shared" si="17"/>
        <v>0</v>
      </c>
    </row>
    <row r="58" spans="1:14" s="6" customFormat="1" ht="15.6" x14ac:dyDescent="0.3">
      <c r="A58" s="106">
        <v>7054221</v>
      </c>
      <c r="B58" s="105">
        <v>77504</v>
      </c>
      <c r="C58" s="12" t="s">
        <v>60</v>
      </c>
      <c r="D58" s="62">
        <v>4099</v>
      </c>
      <c r="E58" s="60">
        <v>3623.53</v>
      </c>
      <c r="F58" s="60">
        <v>3484.15</v>
      </c>
      <c r="G58" s="51">
        <v>9.0911812167836295E-2</v>
      </c>
      <c r="H58" s="51">
        <f t="shared" si="18"/>
        <v>0.14999999999999997</v>
      </c>
      <c r="I58" s="54"/>
      <c r="J58" s="104">
        <f t="shared" ref="J58" si="19">I58</f>
        <v>0</v>
      </c>
      <c r="K58" s="14">
        <f t="shared" si="15"/>
        <v>3484.15</v>
      </c>
      <c r="L58" s="34">
        <f t="shared" si="16"/>
        <v>77504</v>
      </c>
      <c r="M58" s="35">
        <v>1</v>
      </c>
      <c r="N58" s="36">
        <f t="shared" si="17"/>
        <v>0</v>
      </c>
    </row>
  </sheetData>
  <sortState xmlns:xlrd2="http://schemas.microsoft.com/office/spreadsheetml/2017/richdata2" ref="A48:N58">
    <sortCondition ref="D48:D58"/>
  </sortState>
  <mergeCells count="52">
    <mergeCell ref="A49:I49"/>
    <mergeCell ref="J49:N49"/>
    <mergeCell ref="A12:B12"/>
    <mergeCell ref="A13:B13"/>
    <mergeCell ref="J17:K17"/>
    <mergeCell ref="L17:N17"/>
    <mergeCell ref="J18:N27"/>
    <mergeCell ref="L30:N30"/>
    <mergeCell ref="J28:K28"/>
    <mergeCell ref="J29:K29"/>
    <mergeCell ref="J30:K30"/>
    <mergeCell ref="L28:N28"/>
    <mergeCell ref="A18:I30"/>
    <mergeCell ref="L29:N29"/>
    <mergeCell ref="J47:N47"/>
    <mergeCell ref="J41:N41"/>
    <mergeCell ref="A51:I51"/>
    <mergeCell ref="J51:N51"/>
    <mergeCell ref="A53:I53"/>
    <mergeCell ref="J53:N53"/>
    <mergeCell ref="A1:I1"/>
    <mergeCell ref="J2:N2"/>
    <mergeCell ref="A4:B4"/>
    <mergeCell ref="A2:I2"/>
    <mergeCell ref="A15:B15"/>
    <mergeCell ref="A3:I3"/>
    <mergeCell ref="A7:B7"/>
    <mergeCell ref="A8:B8"/>
    <mergeCell ref="J1:N1"/>
    <mergeCell ref="J3:N3"/>
    <mergeCell ref="C4:I4"/>
    <mergeCell ref="A5:B5"/>
    <mergeCell ref="D6:F6"/>
    <mergeCell ref="D7:F7"/>
    <mergeCell ref="A16:B16"/>
    <mergeCell ref="A14:B14"/>
    <mergeCell ref="L5:N5"/>
    <mergeCell ref="L6:N6"/>
    <mergeCell ref="L7:N7"/>
    <mergeCell ref="L8:N8"/>
    <mergeCell ref="J5:K5"/>
    <mergeCell ref="J6:K6"/>
    <mergeCell ref="J7:K7"/>
    <mergeCell ref="J8:K8"/>
    <mergeCell ref="A6:B6"/>
    <mergeCell ref="D8:F8"/>
    <mergeCell ref="J9:N16"/>
    <mergeCell ref="D38:H38"/>
    <mergeCell ref="B38:C38"/>
    <mergeCell ref="J38:L38"/>
    <mergeCell ref="A47:I47"/>
    <mergeCell ref="A41:I41"/>
  </mergeCells>
  <phoneticPr fontId="4" type="noConversion"/>
  <hyperlinks>
    <hyperlink ref="D7" r:id="rId1" xr:uid="{46DE3CCA-C971-4C15-9C05-CDA96F3A4618}"/>
  </hyperlinks>
  <printOptions horizontalCentered="1"/>
  <pageMargins left="0.2" right="0.2" top="0.5" bottom="0.25" header="0.3" footer="0.3"/>
  <pageSetup scale="66" fitToHeight="0" orientation="landscape" r:id="rId2"/>
  <headerFooter scaleWithDoc="0" alignWithMargins="0"/>
  <rowBreaks count="1" manualBreakCount="1">
    <brk id="39" max="11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Spring Summer 2025</vt:lpstr>
      <vt:lpstr>'Spring Summer 2025'!Print_Area</vt:lpstr>
      <vt:lpstr>'Spring Summer 2025'!Print_Titles</vt:lpstr>
    </vt:vector>
  </TitlesOfParts>
  <Manager/>
  <Company>GROUP MW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Trish Bruno</dc:creator>
  <cp:keywords/>
  <dc:description/>
  <cp:lastModifiedBy>Todd McDermid</cp:lastModifiedBy>
  <cp:revision/>
  <cp:lastPrinted>2025-10-07T19:14:12Z</cp:lastPrinted>
  <dcterms:created xsi:type="dcterms:W3CDTF">2009-06-15T17:20:15Z</dcterms:created>
  <dcterms:modified xsi:type="dcterms:W3CDTF">2025-10-07T19:58:55Z</dcterms:modified>
  <cp:category/>
  <cp:contentStatus/>
</cp:coreProperties>
</file>